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bellc\Desktop\"/>
    </mc:Choice>
  </mc:AlternateContent>
  <xr:revisionPtr revIDLastSave="0" documentId="13_ncr:1_{FAF2D395-B155-44C5-A363-47EA61A2F0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rket Basket" sheetId="1" r:id="rId1"/>
    <sheet name="CMDTY OPPTYS" sheetId="2" state="hidden" r:id="rId2"/>
    <sheet name="YTD" sheetId="3" r:id="rId3"/>
    <sheet name="HPS Bid" sheetId="4" r:id="rId4"/>
    <sheet name="Long Inv" sheetId="5" r:id="rId5"/>
    <sheet name="Routing" sheetId="7" r:id="rId6"/>
  </sheets>
  <definedNames>
    <definedName name="_xlnm._FilterDatabase" localSheetId="3" hidden="1">'HPS Bid'!$A$5:$S$5</definedName>
    <definedName name="_xlnm._FilterDatabase" localSheetId="4" hidden="1">'Long Inv'!$A$3:$Y$9</definedName>
    <definedName name="_xlnm._FilterDatabase" localSheetId="0" hidden="1">'Market Basket'!$A$3:$I$3</definedName>
    <definedName name="_xlnm._FilterDatabase" localSheetId="5" hidden="1">Routing!$A$2:$AA$7</definedName>
    <definedName name="_xlnm._FilterDatabase" localSheetId="2" hidden="1">YTD!$A$3:$S$682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5" i="3" l="1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106" i="3"/>
  <c r="R107" i="3"/>
  <c r="R108" i="3"/>
  <c r="R109" i="3"/>
  <c r="R110" i="3"/>
  <c r="R111" i="3"/>
  <c r="R112" i="3"/>
  <c r="R113" i="3"/>
  <c r="R114" i="3"/>
  <c r="R115" i="3"/>
  <c r="R116" i="3"/>
  <c r="R117" i="3"/>
  <c r="R118" i="3"/>
  <c r="R119" i="3"/>
  <c r="R120" i="3"/>
  <c r="R121" i="3"/>
  <c r="R122" i="3"/>
  <c r="R123" i="3"/>
  <c r="R124" i="3"/>
  <c r="R125" i="3"/>
  <c r="R126" i="3"/>
  <c r="R127" i="3"/>
  <c r="R128" i="3"/>
  <c r="R129" i="3"/>
  <c r="R130" i="3"/>
  <c r="R131" i="3"/>
  <c r="R132" i="3"/>
  <c r="R133" i="3"/>
  <c r="R134" i="3"/>
  <c r="R135" i="3"/>
  <c r="R136" i="3"/>
  <c r="R137" i="3"/>
  <c r="R138" i="3"/>
  <c r="R139" i="3"/>
  <c r="R140" i="3"/>
  <c r="R141" i="3"/>
  <c r="R142" i="3"/>
  <c r="R143" i="3"/>
  <c r="R144" i="3"/>
  <c r="R145" i="3"/>
  <c r="R146" i="3"/>
  <c r="R147" i="3"/>
  <c r="R148" i="3"/>
  <c r="R149" i="3"/>
  <c r="R150" i="3"/>
  <c r="R151" i="3"/>
  <c r="R152" i="3"/>
  <c r="R153" i="3"/>
  <c r="R154" i="3"/>
  <c r="R155" i="3"/>
  <c r="R156" i="3"/>
  <c r="R157" i="3"/>
  <c r="R158" i="3"/>
  <c r="R159" i="3"/>
  <c r="R160" i="3"/>
  <c r="R161" i="3"/>
  <c r="R162" i="3"/>
  <c r="R163" i="3"/>
  <c r="R164" i="3"/>
  <c r="R165" i="3"/>
  <c r="R166" i="3"/>
  <c r="R167" i="3"/>
  <c r="R168" i="3"/>
  <c r="R169" i="3"/>
  <c r="R170" i="3"/>
  <c r="R171" i="3"/>
  <c r="R172" i="3"/>
  <c r="R173" i="3"/>
  <c r="R174" i="3"/>
  <c r="R175" i="3"/>
  <c r="R176" i="3"/>
  <c r="R177" i="3"/>
  <c r="R178" i="3"/>
  <c r="R179" i="3"/>
  <c r="R180" i="3"/>
  <c r="R181" i="3"/>
  <c r="R182" i="3"/>
  <c r="R183" i="3"/>
  <c r="R184" i="3"/>
  <c r="R185" i="3"/>
  <c r="R186" i="3"/>
  <c r="R187" i="3"/>
  <c r="R188" i="3"/>
  <c r="R189" i="3"/>
  <c r="R190" i="3"/>
  <c r="R191" i="3"/>
  <c r="R192" i="3"/>
  <c r="R193" i="3"/>
  <c r="R194" i="3"/>
  <c r="R195" i="3"/>
  <c r="R196" i="3"/>
  <c r="R197" i="3"/>
  <c r="R198" i="3"/>
  <c r="R199" i="3"/>
  <c r="R200" i="3"/>
  <c r="R201" i="3"/>
  <c r="R202" i="3"/>
  <c r="R203" i="3"/>
  <c r="R204" i="3"/>
  <c r="R205" i="3"/>
  <c r="R206" i="3"/>
  <c r="R207" i="3"/>
  <c r="R208" i="3"/>
  <c r="R209" i="3"/>
  <c r="R210" i="3"/>
  <c r="R211" i="3"/>
  <c r="R212" i="3"/>
  <c r="R213" i="3"/>
  <c r="R214" i="3"/>
  <c r="R215" i="3"/>
  <c r="R216" i="3"/>
  <c r="R217" i="3"/>
  <c r="R218" i="3"/>
  <c r="R219" i="3"/>
  <c r="R220" i="3"/>
  <c r="R221" i="3"/>
  <c r="R222" i="3"/>
  <c r="R223" i="3"/>
  <c r="R224" i="3"/>
  <c r="R225" i="3"/>
  <c r="R226" i="3"/>
  <c r="R227" i="3"/>
  <c r="R228" i="3"/>
  <c r="R229" i="3"/>
  <c r="R230" i="3"/>
  <c r="R231" i="3"/>
  <c r="R232" i="3"/>
  <c r="R233" i="3"/>
  <c r="R234" i="3"/>
  <c r="R235" i="3"/>
  <c r="R236" i="3"/>
  <c r="R237" i="3"/>
  <c r="R238" i="3"/>
  <c r="R239" i="3"/>
  <c r="R240" i="3"/>
  <c r="R241" i="3"/>
  <c r="R242" i="3"/>
  <c r="R243" i="3"/>
  <c r="R244" i="3"/>
  <c r="R245" i="3"/>
  <c r="R246" i="3"/>
  <c r="R247" i="3"/>
  <c r="R248" i="3"/>
  <c r="R249" i="3"/>
  <c r="R250" i="3"/>
  <c r="R251" i="3"/>
  <c r="R252" i="3"/>
  <c r="R253" i="3"/>
  <c r="R254" i="3"/>
  <c r="R255" i="3"/>
  <c r="R256" i="3"/>
  <c r="R257" i="3"/>
  <c r="R258" i="3"/>
  <c r="R259" i="3"/>
  <c r="R260" i="3"/>
  <c r="R261" i="3"/>
  <c r="R262" i="3"/>
  <c r="R263" i="3"/>
  <c r="R264" i="3"/>
  <c r="R265" i="3"/>
  <c r="R266" i="3"/>
  <c r="R267" i="3"/>
  <c r="R268" i="3"/>
  <c r="R269" i="3"/>
  <c r="R270" i="3"/>
  <c r="R271" i="3"/>
  <c r="R272" i="3"/>
  <c r="R273" i="3"/>
  <c r="R274" i="3"/>
  <c r="R275" i="3"/>
  <c r="R276" i="3"/>
  <c r="R277" i="3"/>
  <c r="R278" i="3"/>
  <c r="R279" i="3"/>
  <c r="R280" i="3"/>
  <c r="R281" i="3"/>
  <c r="R282" i="3"/>
  <c r="R283" i="3"/>
  <c r="R284" i="3"/>
  <c r="R285" i="3"/>
  <c r="R286" i="3"/>
  <c r="R287" i="3"/>
  <c r="R288" i="3"/>
  <c r="R289" i="3"/>
  <c r="R290" i="3"/>
  <c r="R291" i="3"/>
  <c r="R292" i="3"/>
  <c r="R293" i="3"/>
  <c r="R294" i="3"/>
  <c r="R295" i="3"/>
  <c r="R296" i="3"/>
  <c r="R297" i="3"/>
  <c r="R298" i="3"/>
  <c r="R299" i="3"/>
  <c r="R300" i="3"/>
  <c r="R301" i="3"/>
  <c r="R302" i="3"/>
  <c r="R303" i="3"/>
  <c r="R304" i="3"/>
  <c r="R305" i="3"/>
  <c r="R306" i="3"/>
  <c r="R307" i="3"/>
  <c r="R308" i="3"/>
  <c r="R309" i="3"/>
  <c r="R310" i="3"/>
  <c r="R311" i="3"/>
  <c r="R312" i="3"/>
  <c r="R313" i="3"/>
  <c r="R314" i="3"/>
  <c r="R315" i="3"/>
  <c r="R316" i="3"/>
  <c r="R317" i="3"/>
  <c r="R318" i="3"/>
  <c r="R319" i="3"/>
  <c r="R320" i="3"/>
  <c r="R321" i="3"/>
  <c r="R322" i="3"/>
  <c r="R323" i="3"/>
  <c r="R324" i="3"/>
  <c r="R325" i="3"/>
  <c r="R326" i="3"/>
  <c r="R327" i="3"/>
  <c r="R328" i="3"/>
  <c r="R329" i="3"/>
  <c r="R330" i="3"/>
  <c r="R331" i="3"/>
  <c r="R332" i="3"/>
  <c r="R333" i="3"/>
  <c r="R334" i="3"/>
  <c r="R335" i="3"/>
  <c r="R336" i="3"/>
  <c r="R337" i="3"/>
  <c r="R338" i="3"/>
  <c r="R339" i="3"/>
  <c r="R340" i="3"/>
  <c r="R341" i="3"/>
  <c r="R342" i="3"/>
  <c r="R343" i="3"/>
  <c r="R344" i="3"/>
  <c r="R345" i="3"/>
  <c r="R346" i="3"/>
  <c r="R347" i="3"/>
  <c r="R348" i="3"/>
  <c r="R349" i="3"/>
  <c r="R350" i="3"/>
  <c r="R351" i="3"/>
  <c r="R352" i="3"/>
  <c r="R353" i="3"/>
  <c r="R354" i="3"/>
  <c r="R355" i="3"/>
  <c r="R356" i="3"/>
  <c r="R357" i="3"/>
  <c r="R358" i="3"/>
  <c r="R359" i="3"/>
  <c r="R360" i="3"/>
  <c r="R361" i="3"/>
  <c r="R362" i="3"/>
  <c r="R363" i="3"/>
  <c r="R364" i="3"/>
  <c r="R365" i="3"/>
  <c r="R366" i="3"/>
  <c r="R367" i="3"/>
  <c r="R368" i="3"/>
  <c r="R369" i="3"/>
  <c r="R370" i="3"/>
  <c r="R371" i="3"/>
  <c r="R372" i="3"/>
  <c r="R373" i="3"/>
  <c r="R374" i="3"/>
  <c r="R375" i="3"/>
  <c r="R376" i="3"/>
  <c r="R377" i="3"/>
  <c r="R378" i="3"/>
  <c r="R379" i="3"/>
  <c r="R380" i="3"/>
  <c r="R381" i="3"/>
  <c r="R382" i="3"/>
  <c r="R383" i="3"/>
  <c r="R384" i="3"/>
  <c r="R385" i="3"/>
  <c r="R386" i="3"/>
  <c r="R387" i="3"/>
  <c r="R388" i="3"/>
  <c r="R389" i="3"/>
  <c r="R390" i="3"/>
  <c r="R391" i="3"/>
  <c r="R392" i="3"/>
  <c r="R393" i="3"/>
  <c r="R394" i="3"/>
  <c r="R395" i="3"/>
  <c r="R396" i="3"/>
  <c r="R397" i="3"/>
  <c r="R398" i="3"/>
  <c r="R399" i="3"/>
  <c r="R400" i="3"/>
  <c r="R401" i="3"/>
  <c r="R402" i="3"/>
  <c r="R403" i="3"/>
  <c r="R404" i="3"/>
  <c r="R405" i="3"/>
  <c r="R406" i="3"/>
  <c r="R407" i="3"/>
  <c r="R408" i="3"/>
  <c r="R409" i="3"/>
  <c r="R410" i="3"/>
  <c r="R411" i="3"/>
  <c r="R412" i="3"/>
  <c r="R413" i="3"/>
  <c r="R414" i="3"/>
  <c r="R415" i="3"/>
  <c r="R416" i="3"/>
  <c r="R417" i="3"/>
  <c r="R418" i="3"/>
  <c r="R419" i="3"/>
  <c r="R420" i="3"/>
  <c r="R421" i="3"/>
  <c r="R422" i="3"/>
  <c r="R423" i="3"/>
  <c r="R424" i="3"/>
  <c r="R425" i="3"/>
  <c r="R426" i="3"/>
  <c r="R427" i="3"/>
  <c r="R428" i="3"/>
  <c r="R429" i="3"/>
  <c r="R430" i="3"/>
  <c r="R431" i="3"/>
  <c r="R432" i="3"/>
  <c r="R433" i="3"/>
  <c r="R434" i="3"/>
  <c r="R435" i="3"/>
  <c r="R436" i="3"/>
  <c r="R437" i="3"/>
  <c r="R438" i="3"/>
  <c r="R439" i="3"/>
  <c r="R440" i="3"/>
  <c r="R441" i="3"/>
  <c r="R442" i="3"/>
  <c r="R443" i="3"/>
  <c r="R444" i="3"/>
  <c r="R445" i="3"/>
  <c r="R446" i="3"/>
  <c r="R447" i="3"/>
  <c r="R448" i="3"/>
  <c r="R449" i="3"/>
  <c r="R450" i="3"/>
  <c r="R451" i="3"/>
  <c r="R452" i="3"/>
  <c r="R453" i="3"/>
  <c r="R454" i="3"/>
  <c r="R455" i="3"/>
  <c r="R456" i="3"/>
  <c r="R457" i="3"/>
  <c r="R458" i="3"/>
  <c r="R459" i="3"/>
  <c r="R460" i="3"/>
  <c r="R461" i="3"/>
  <c r="R462" i="3"/>
  <c r="R463" i="3"/>
  <c r="R464" i="3"/>
  <c r="R465" i="3"/>
  <c r="R466" i="3"/>
  <c r="R467" i="3"/>
  <c r="R468" i="3"/>
  <c r="R469" i="3"/>
  <c r="R470" i="3"/>
  <c r="R471" i="3"/>
  <c r="R472" i="3"/>
  <c r="R473" i="3"/>
  <c r="R474" i="3"/>
  <c r="R475" i="3"/>
  <c r="R476" i="3"/>
  <c r="R477" i="3"/>
  <c r="R478" i="3"/>
  <c r="R479" i="3"/>
  <c r="R480" i="3"/>
  <c r="R481" i="3"/>
  <c r="R482" i="3"/>
  <c r="R483" i="3"/>
  <c r="R484" i="3"/>
  <c r="R485" i="3"/>
  <c r="R486" i="3"/>
  <c r="R487" i="3"/>
  <c r="R488" i="3"/>
  <c r="R489" i="3"/>
  <c r="R490" i="3"/>
  <c r="R491" i="3"/>
  <c r="R492" i="3"/>
  <c r="R493" i="3"/>
  <c r="R494" i="3"/>
  <c r="R495" i="3"/>
  <c r="R496" i="3"/>
  <c r="R497" i="3"/>
  <c r="R498" i="3"/>
  <c r="R499" i="3"/>
  <c r="R500" i="3"/>
  <c r="R501" i="3"/>
  <c r="R502" i="3"/>
  <c r="R503" i="3"/>
  <c r="R504" i="3"/>
  <c r="R505" i="3"/>
  <c r="R506" i="3"/>
  <c r="R507" i="3"/>
  <c r="R508" i="3"/>
  <c r="R509" i="3"/>
  <c r="R510" i="3"/>
  <c r="R511" i="3"/>
  <c r="R512" i="3"/>
  <c r="R513" i="3"/>
  <c r="R514" i="3"/>
  <c r="R515" i="3"/>
  <c r="R516" i="3"/>
  <c r="R517" i="3"/>
  <c r="R518" i="3"/>
  <c r="R519" i="3"/>
  <c r="R520" i="3"/>
  <c r="R521" i="3"/>
  <c r="R522" i="3"/>
  <c r="R523" i="3"/>
  <c r="R524" i="3"/>
  <c r="R525" i="3"/>
  <c r="R526" i="3"/>
  <c r="R527" i="3"/>
  <c r="R528" i="3"/>
  <c r="R529" i="3"/>
  <c r="R530" i="3"/>
  <c r="R531" i="3"/>
  <c r="R532" i="3"/>
  <c r="R533" i="3"/>
  <c r="R534" i="3"/>
  <c r="R535" i="3"/>
  <c r="R536" i="3"/>
  <c r="R537" i="3"/>
  <c r="R538" i="3"/>
  <c r="R539" i="3"/>
  <c r="R540" i="3"/>
  <c r="R541" i="3"/>
  <c r="R542" i="3"/>
  <c r="R543" i="3"/>
  <c r="R544" i="3"/>
  <c r="R545" i="3"/>
  <c r="R546" i="3"/>
  <c r="R547" i="3"/>
  <c r="R548" i="3"/>
  <c r="R549" i="3"/>
  <c r="R550" i="3"/>
  <c r="R551" i="3"/>
  <c r="R552" i="3"/>
  <c r="R553" i="3"/>
  <c r="R554" i="3"/>
  <c r="R555" i="3"/>
  <c r="R556" i="3"/>
  <c r="R557" i="3"/>
  <c r="R558" i="3"/>
  <c r="R559" i="3"/>
  <c r="R560" i="3"/>
  <c r="R561" i="3"/>
  <c r="R562" i="3"/>
  <c r="R563" i="3"/>
  <c r="R564" i="3"/>
  <c r="R565" i="3"/>
  <c r="R566" i="3"/>
  <c r="R567" i="3"/>
  <c r="R568" i="3"/>
  <c r="R569" i="3"/>
  <c r="R570" i="3"/>
  <c r="R571" i="3"/>
  <c r="R572" i="3"/>
  <c r="R573" i="3"/>
  <c r="R574" i="3"/>
  <c r="R575" i="3"/>
  <c r="R576" i="3"/>
  <c r="R577" i="3"/>
  <c r="R578" i="3"/>
  <c r="R579" i="3"/>
  <c r="R580" i="3"/>
  <c r="R581" i="3"/>
  <c r="R582" i="3"/>
  <c r="R583" i="3"/>
  <c r="R584" i="3"/>
  <c r="R585" i="3"/>
  <c r="R586" i="3"/>
  <c r="R587" i="3"/>
  <c r="R588" i="3"/>
  <c r="R589" i="3"/>
  <c r="R590" i="3"/>
  <c r="R591" i="3"/>
  <c r="R592" i="3"/>
  <c r="R593" i="3"/>
  <c r="R594" i="3"/>
  <c r="R595" i="3"/>
  <c r="R596" i="3"/>
  <c r="R597" i="3"/>
  <c r="R598" i="3"/>
  <c r="R599" i="3"/>
  <c r="R600" i="3"/>
  <c r="R601" i="3"/>
  <c r="R602" i="3"/>
  <c r="R603" i="3"/>
  <c r="R604" i="3"/>
  <c r="R605" i="3"/>
  <c r="R606" i="3"/>
  <c r="R607" i="3"/>
  <c r="R608" i="3"/>
  <c r="R609" i="3"/>
  <c r="R610" i="3"/>
  <c r="R611" i="3"/>
  <c r="R612" i="3"/>
  <c r="R613" i="3"/>
  <c r="R614" i="3"/>
  <c r="R615" i="3"/>
  <c r="R616" i="3"/>
  <c r="R617" i="3"/>
  <c r="R618" i="3"/>
  <c r="R619" i="3"/>
  <c r="R620" i="3"/>
  <c r="R621" i="3"/>
  <c r="R622" i="3"/>
  <c r="R623" i="3"/>
  <c r="R624" i="3"/>
  <c r="R625" i="3"/>
  <c r="R626" i="3"/>
  <c r="R627" i="3"/>
  <c r="R628" i="3"/>
  <c r="R629" i="3"/>
  <c r="R630" i="3"/>
  <c r="R631" i="3"/>
  <c r="R632" i="3"/>
  <c r="R633" i="3"/>
  <c r="R634" i="3"/>
  <c r="R635" i="3"/>
  <c r="R636" i="3"/>
  <c r="R637" i="3"/>
  <c r="R638" i="3"/>
  <c r="R639" i="3"/>
  <c r="R640" i="3"/>
  <c r="R641" i="3"/>
  <c r="R642" i="3"/>
  <c r="R643" i="3"/>
  <c r="R644" i="3"/>
  <c r="R645" i="3"/>
  <c r="R646" i="3"/>
  <c r="R647" i="3"/>
  <c r="R648" i="3"/>
  <c r="R649" i="3"/>
  <c r="R650" i="3"/>
  <c r="R651" i="3"/>
  <c r="R652" i="3"/>
  <c r="R653" i="3"/>
  <c r="R654" i="3"/>
  <c r="R655" i="3"/>
  <c r="R656" i="3"/>
  <c r="R657" i="3"/>
  <c r="R658" i="3"/>
  <c r="R659" i="3"/>
  <c r="R660" i="3"/>
  <c r="R661" i="3"/>
  <c r="R662" i="3"/>
  <c r="R663" i="3"/>
  <c r="R664" i="3"/>
  <c r="R665" i="3"/>
  <c r="R666" i="3"/>
  <c r="R667" i="3"/>
  <c r="R668" i="3"/>
  <c r="R669" i="3"/>
  <c r="R670" i="3"/>
  <c r="R671" i="3"/>
  <c r="R672" i="3"/>
  <c r="R673" i="3"/>
  <c r="R674" i="3"/>
  <c r="R675" i="3"/>
  <c r="R676" i="3"/>
  <c r="R677" i="3"/>
  <c r="R678" i="3"/>
  <c r="R679" i="3"/>
  <c r="R680" i="3"/>
  <c r="R681" i="3"/>
  <c r="R682" i="3"/>
  <c r="R4" i="3"/>
  <c r="F6" i="5"/>
  <c r="G6" i="5" s="1"/>
  <c r="F5" i="5"/>
  <c r="G5" i="5" s="1"/>
  <c r="F4" i="5"/>
  <c r="L1914" i="4"/>
  <c r="L1624" i="4"/>
  <c r="N1348" i="4"/>
  <c r="L627" i="4"/>
  <c r="E674" i="3"/>
  <c r="D674" i="3"/>
  <c r="E662" i="3"/>
  <c r="D662" i="3"/>
  <c r="E660" i="3"/>
  <c r="D660" i="3"/>
  <c r="E655" i="3"/>
  <c r="D655" i="3"/>
  <c r="E653" i="3"/>
  <c r="D653" i="3"/>
  <c r="E652" i="3"/>
  <c r="D652" i="3"/>
  <c r="E651" i="3"/>
  <c r="D651" i="3"/>
  <c r="E645" i="3"/>
  <c r="D645" i="3"/>
  <c r="E642" i="3"/>
  <c r="D642" i="3"/>
  <c r="E641" i="3"/>
  <c r="D641" i="3"/>
  <c r="E637" i="3"/>
  <c r="D637" i="3"/>
  <c r="E633" i="3"/>
  <c r="D633" i="3"/>
  <c r="E626" i="3"/>
  <c r="D626" i="3"/>
  <c r="E625" i="3"/>
  <c r="D625" i="3"/>
  <c r="E618" i="3"/>
  <c r="D618" i="3"/>
  <c r="E614" i="3"/>
  <c r="D614" i="3"/>
  <c r="E610" i="3"/>
  <c r="D610" i="3"/>
  <c r="E607" i="3"/>
  <c r="D607" i="3"/>
  <c r="E599" i="3"/>
  <c r="D599" i="3"/>
  <c r="E592" i="3"/>
  <c r="D592" i="3"/>
  <c r="E578" i="3"/>
  <c r="D578" i="3"/>
  <c r="E574" i="3"/>
  <c r="D574" i="3"/>
  <c r="E573" i="3"/>
  <c r="D573" i="3"/>
  <c r="E571" i="3"/>
  <c r="D571" i="3"/>
  <c r="E570" i="3"/>
  <c r="D570" i="3"/>
  <c r="E566" i="3"/>
  <c r="D566" i="3"/>
  <c r="E563" i="3"/>
  <c r="D563" i="3"/>
  <c r="E562" i="3"/>
  <c r="D562" i="3"/>
  <c r="E561" i="3"/>
  <c r="D561" i="3"/>
  <c r="E555" i="3"/>
  <c r="D555" i="3"/>
  <c r="E553" i="3"/>
  <c r="D553" i="3"/>
  <c r="E548" i="3"/>
  <c r="D548" i="3"/>
  <c r="E536" i="3"/>
  <c r="D536" i="3"/>
  <c r="E533" i="3"/>
  <c r="D533" i="3"/>
  <c r="E527" i="3"/>
  <c r="D527" i="3"/>
  <c r="E526" i="3"/>
  <c r="D526" i="3"/>
  <c r="E516" i="3"/>
  <c r="D516" i="3"/>
  <c r="E514" i="3"/>
  <c r="D514" i="3"/>
  <c r="E513" i="3"/>
  <c r="D513" i="3"/>
  <c r="E511" i="3"/>
  <c r="D511" i="3"/>
  <c r="E509" i="3"/>
  <c r="D509" i="3"/>
  <c r="E508" i="3"/>
  <c r="D508" i="3"/>
  <c r="E507" i="3"/>
  <c r="D507" i="3"/>
  <c r="E506" i="3"/>
  <c r="D506" i="3"/>
  <c r="E505" i="3"/>
  <c r="D505" i="3"/>
  <c r="E501" i="3"/>
  <c r="D501" i="3"/>
  <c r="E500" i="3"/>
  <c r="D500" i="3"/>
  <c r="E499" i="3"/>
  <c r="D499" i="3"/>
  <c r="E498" i="3"/>
  <c r="D498" i="3"/>
  <c r="E497" i="3"/>
  <c r="D497" i="3"/>
  <c r="E496" i="3"/>
  <c r="D496" i="3"/>
  <c r="E492" i="3"/>
  <c r="D492" i="3"/>
  <c r="E490" i="3"/>
  <c r="D490" i="3"/>
  <c r="E489" i="3"/>
  <c r="D489" i="3"/>
  <c r="E488" i="3"/>
  <c r="D488" i="3"/>
  <c r="E487" i="3"/>
  <c r="D487" i="3"/>
  <c r="E482" i="3"/>
  <c r="D482" i="3"/>
  <c r="E481" i="3"/>
  <c r="D481" i="3"/>
  <c r="E480" i="3"/>
  <c r="D480" i="3"/>
  <c r="E479" i="3"/>
  <c r="D479" i="3"/>
  <c r="E478" i="3"/>
  <c r="D478" i="3"/>
  <c r="E477" i="3"/>
  <c r="D477" i="3"/>
  <c r="E476" i="3"/>
  <c r="D476" i="3"/>
  <c r="E475" i="3"/>
  <c r="D475" i="3"/>
  <c r="E467" i="3"/>
  <c r="D467" i="3"/>
  <c r="E466" i="3"/>
  <c r="D466" i="3"/>
  <c r="E465" i="3"/>
  <c r="D465" i="3"/>
  <c r="E464" i="3"/>
  <c r="D464" i="3"/>
  <c r="E461" i="3"/>
  <c r="D461" i="3"/>
  <c r="E457" i="3"/>
  <c r="D457" i="3"/>
  <c r="E456" i="3"/>
  <c r="D456" i="3"/>
  <c r="E455" i="3"/>
  <c r="D455" i="3"/>
  <c r="E453" i="3"/>
  <c r="D453" i="3"/>
  <c r="E450" i="3"/>
  <c r="D450" i="3"/>
  <c r="E448" i="3"/>
  <c r="D448" i="3"/>
  <c r="E447" i="3"/>
  <c r="D447" i="3"/>
  <c r="E442" i="3"/>
  <c r="D442" i="3"/>
  <c r="E437" i="3"/>
  <c r="D437" i="3"/>
  <c r="E436" i="3"/>
  <c r="D436" i="3"/>
  <c r="E435" i="3"/>
  <c r="D435" i="3"/>
  <c r="E434" i="3"/>
  <c r="D434" i="3"/>
  <c r="E432" i="3"/>
  <c r="D432" i="3"/>
  <c r="E431" i="3"/>
  <c r="D431" i="3"/>
  <c r="E430" i="3"/>
  <c r="D430" i="3"/>
  <c r="E429" i="3"/>
  <c r="D429" i="3"/>
  <c r="E428" i="3"/>
  <c r="D428" i="3"/>
  <c r="E425" i="3"/>
  <c r="D425" i="3"/>
  <c r="E424" i="3"/>
  <c r="D424" i="3"/>
  <c r="E423" i="3"/>
  <c r="D423" i="3"/>
  <c r="E422" i="3"/>
  <c r="D422" i="3"/>
  <c r="E421" i="3"/>
  <c r="D421" i="3"/>
  <c r="E420" i="3"/>
  <c r="D420" i="3"/>
  <c r="E419" i="3"/>
  <c r="D419" i="3"/>
  <c r="E416" i="3"/>
  <c r="D416" i="3"/>
  <c r="E415" i="3"/>
  <c r="D415" i="3"/>
  <c r="E413" i="3"/>
  <c r="D413" i="3"/>
  <c r="E412" i="3"/>
  <c r="D412" i="3"/>
  <c r="E411" i="3"/>
  <c r="D411" i="3"/>
  <c r="E410" i="3"/>
  <c r="D410" i="3"/>
  <c r="E409" i="3"/>
  <c r="D409" i="3"/>
  <c r="E408" i="3"/>
  <c r="D408" i="3"/>
  <c r="E407" i="3"/>
  <c r="D407" i="3"/>
  <c r="E406" i="3"/>
  <c r="D406" i="3"/>
  <c r="E404" i="3"/>
  <c r="D404" i="3"/>
  <c r="E403" i="3"/>
  <c r="D403" i="3"/>
  <c r="E402" i="3"/>
  <c r="D402" i="3"/>
  <c r="E401" i="3"/>
  <c r="D401" i="3"/>
  <c r="E400" i="3"/>
  <c r="D400" i="3"/>
  <c r="E399" i="3"/>
  <c r="D399" i="3"/>
  <c r="E398" i="3"/>
  <c r="D398" i="3"/>
  <c r="E396" i="3"/>
  <c r="D396" i="3"/>
  <c r="E395" i="3"/>
  <c r="D395" i="3"/>
  <c r="E394" i="3"/>
  <c r="D394" i="3"/>
  <c r="E392" i="3"/>
  <c r="D392" i="3"/>
  <c r="E391" i="3"/>
  <c r="D391" i="3"/>
  <c r="E389" i="3"/>
  <c r="D389" i="3"/>
  <c r="E388" i="3"/>
  <c r="D388" i="3"/>
  <c r="E387" i="3"/>
  <c r="D387" i="3"/>
  <c r="E386" i="3"/>
  <c r="D386" i="3"/>
  <c r="E385" i="3"/>
  <c r="D385" i="3"/>
  <c r="E383" i="3"/>
  <c r="D383" i="3"/>
  <c r="E382" i="3"/>
  <c r="D382" i="3"/>
  <c r="E381" i="3"/>
  <c r="D381" i="3"/>
  <c r="E379" i="3"/>
  <c r="D379" i="3"/>
  <c r="E377" i="3"/>
  <c r="D377" i="3"/>
  <c r="E376" i="3"/>
  <c r="D376" i="3"/>
  <c r="E373" i="3"/>
  <c r="D373" i="3"/>
  <c r="E372" i="3"/>
  <c r="D372" i="3"/>
  <c r="E370" i="3"/>
  <c r="D370" i="3"/>
  <c r="E369" i="3"/>
  <c r="D369" i="3"/>
  <c r="E368" i="3"/>
  <c r="D368" i="3"/>
  <c r="E367" i="3"/>
  <c r="D367" i="3"/>
  <c r="E364" i="3"/>
  <c r="D364" i="3"/>
  <c r="E362" i="3"/>
  <c r="D362" i="3"/>
  <c r="E359" i="3"/>
  <c r="D359" i="3"/>
  <c r="E357" i="3"/>
  <c r="D357" i="3"/>
  <c r="E356" i="3"/>
  <c r="D356" i="3"/>
  <c r="E355" i="3"/>
  <c r="D355" i="3"/>
  <c r="E354" i="3"/>
  <c r="D354" i="3"/>
  <c r="E353" i="3"/>
  <c r="D353" i="3"/>
  <c r="E351" i="3"/>
  <c r="D351" i="3"/>
  <c r="E350" i="3"/>
  <c r="D350" i="3"/>
  <c r="E348" i="3"/>
  <c r="D348" i="3"/>
  <c r="E347" i="3"/>
  <c r="D347" i="3"/>
  <c r="E346" i="3"/>
  <c r="D346" i="3"/>
  <c r="E342" i="3"/>
  <c r="D342" i="3"/>
  <c r="E341" i="3"/>
  <c r="D341" i="3"/>
  <c r="E340" i="3"/>
  <c r="D340" i="3"/>
  <c r="E339" i="3"/>
  <c r="D339" i="3"/>
  <c r="E338" i="3"/>
  <c r="D338" i="3"/>
  <c r="E336" i="3"/>
  <c r="D336" i="3"/>
  <c r="E332" i="3"/>
  <c r="D332" i="3"/>
  <c r="E331" i="3"/>
  <c r="D331" i="3"/>
  <c r="E330" i="3"/>
  <c r="D330" i="3"/>
  <c r="E329" i="3"/>
  <c r="D329" i="3"/>
  <c r="E328" i="3"/>
  <c r="D328" i="3"/>
  <c r="E325" i="3"/>
  <c r="D325" i="3"/>
  <c r="E324" i="3"/>
  <c r="D324" i="3"/>
  <c r="E322" i="3"/>
  <c r="D322" i="3"/>
  <c r="E317" i="3"/>
  <c r="D317" i="3"/>
  <c r="E316" i="3"/>
  <c r="D316" i="3"/>
  <c r="E315" i="3"/>
  <c r="D315" i="3"/>
  <c r="E314" i="3"/>
  <c r="D314" i="3"/>
  <c r="E309" i="3"/>
  <c r="D309" i="3"/>
  <c r="E308" i="3"/>
  <c r="D308" i="3"/>
  <c r="E307" i="3"/>
  <c r="D307" i="3"/>
  <c r="E305" i="3"/>
  <c r="D305" i="3"/>
  <c r="E303" i="3"/>
  <c r="D303" i="3"/>
  <c r="E302" i="3"/>
  <c r="D302" i="3"/>
  <c r="E301" i="3"/>
  <c r="D301" i="3"/>
  <c r="E298" i="3"/>
  <c r="D298" i="3"/>
  <c r="E296" i="3"/>
  <c r="D296" i="3"/>
  <c r="E295" i="3"/>
  <c r="D295" i="3"/>
  <c r="E291" i="3"/>
  <c r="D291" i="3"/>
  <c r="E290" i="3"/>
  <c r="D290" i="3"/>
  <c r="E288" i="3"/>
  <c r="D288" i="3"/>
  <c r="E287" i="3"/>
  <c r="D287" i="3"/>
  <c r="E286" i="3"/>
  <c r="D286" i="3"/>
  <c r="E282" i="3"/>
  <c r="D282" i="3"/>
  <c r="E278" i="3"/>
  <c r="D278" i="3"/>
  <c r="E276" i="3"/>
  <c r="D276" i="3"/>
  <c r="E275" i="3"/>
  <c r="D275" i="3"/>
  <c r="E274" i="3"/>
  <c r="D274" i="3"/>
  <c r="E273" i="3"/>
  <c r="D273" i="3"/>
  <c r="E272" i="3"/>
  <c r="D272" i="3"/>
  <c r="E271" i="3"/>
  <c r="D271" i="3"/>
  <c r="E270" i="3"/>
  <c r="D270" i="3"/>
  <c r="E269" i="3"/>
  <c r="D269" i="3"/>
  <c r="E268" i="3"/>
  <c r="D268" i="3"/>
  <c r="E267" i="3"/>
  <c r="D267" i="3"/>
  <c r="E266" i="3"/>
  <c r="D266" i="3"/>
  <c r="E265" i="3"/>
  <c r="D265" i="3"/>
  <c r="E263" i="3"/>
  <c r="D263" i="3"/>
  <c r="E262" i="3"/>
  <c r="D262" i="3"/>
  <c r="E261" i="3"/>
  <c r="D261" i="3"/>
  <c r="E260" i="3"/>
  <c r="D260" i="3"/>
  <c r="E259" i="3"/>
  <c r="D259" i="3"/>
  <c r="E258" i="3"/>
  <c r="D258" i="3"/>
  <c r="E257" i="3"/>
  <c r="D257" i="3"/>
  <c r="E256" i="3"/>
  <c r="D256" i="3"/>
  <c r="E254" i="3"/>
  <c r="D254" i="3"/>
  <c r="E252" i="3"/>
  <c r="D252" i="3"/>
  <c r="E250" i="3"/>
  <c r="D250" i="3"/>
  <c r="E249" i="3"/>
  <c r="D249" i="3"/>
  <c r="E248" i="3"/>
  <c r="D248" i="3"/>
  <c r="E247" i="3"/>
  <c r="D247" i="3"/>
  <c r="E246" i="3"/>
  <c r="D246" i="3"/>
  <c r="E242" i="3"/>
  <c r="D242" i="3"/>
  <c r="E241" i="3"/>
  <c r="D241" i="3"/>
  <c r="E240" i="3"/>
  <c r="D240" i="3"/>
  <c r="E235" i="3"/>
  <c r="D235" i="3"/>
  <c r="E231" i="3"/>
  <c r="D231" i="3"/>
  <c r="E230" i="3"/>
  <c r="D230" i="3"/>
  <c r="E229" i="3"/>
  <c r="D229" i="3"/>
  <c r="E228" i="3"/>
  <c r="D228" i="3"/>
  <c r="E227" i="3"/>
  <c r="D227" i="3"/>
  <c r="E226" i="3"/>
  <c r="D226" i="3"/>
  <c r="E225" i="3"/>
  <c r="D225" i="3"/>
  <c r="E222" i="3"/>
  <c r="D222" i="3"/>
  <c r="E221" i="3"/>
  <c r="D221" i="3"/>
  <c r="E220" i="3"/>
  <c r="D220" i="3"/>
  <c r="E219" i="3"/>
  <c r="D219" i="3"/>
  <c r="E218" i="3"/>
  <c r="D218" i="3"/>
  <c r="E217" i="3"/>
  <c r="D217" i="3"/>
  <c r="E216" i="3"/>
  <c r="D216" i="3"/>
  <c r="E214" i="3"/>
  <c r="D214" i="3"/>
  <c r="E210" i="3"/>
  <c r="D210" i="3"/>
  <c r="E208" i="3"/>
  <c r="D208" i="3"/>
  <c r="E207" i="3"/>
  <c r="D207" i="3"/>
  <c r="E206" i="3"/>
  <c r="D206" i="3"/>
  <c r="E205" i="3"/>
  <c r="D205" i="3"/>
  <c r="E204" i="3"/>
  <c r="D204" i="3"/>
  <c r="E203" i="3"/>
  <c r="D203" i="3"/>
  <c r="E202" i="3"/>
  <c r="D202" i="3"/>
  <c r="E201" i="3"/>
  <c r="D201" i="3"/>
  <c r="E200" i="3"/>
  <c r="D200" i="3"/>
  <c r="E197" i="3"/>
  <c r="D197" i="3"/>
  <c r="E196" i="3"/>
  <c r="D196" i="3"/>
  <c r="E195" i="3"/>
  <c r="D195" i="3"/>
  <c r="E194" i="3"/>
  <c r="D194" i="3"/>
  <c r="E193" i="3"/>
  <c r="D193" i="3"/>
  <c r="E192" i="3"/>
  <c r="D192" i="3"/>
  <c r="E191" i="3"/>
  <c r="D191" i="3"/>
  <c r="E190" i="3"/>
  <c r="D190" i="3"/>
  <c r="E189" i="3"/>
  <c r="D189" i="3"/>
  <c r="E188" i="3"/>
  <c r="D188" i="3"/>
  <c r="E187" i="3"/>
  <c r="D187" i="3"/>
  <c r="E186" i="3"/>
  <c r="D186" i="3"/>
  <c r="E183" i="3"/>
  <c r="D183" i="3"/>
  <c r="E182" i="3"/>
  <c r="D182" i="3"/>
  <c r="E180" i="3"/>
  <c r="D180" i="3"/>
  <c r="E177" i="3"/>
  <c r="D177" i="3"/>
  <c r="E176" i="3"/>
  <c r="D176" i="3"/>
  <c r="E175" i="3"/>
  <c r="D175" i="3"/>
  <c r="E173" i="3"/>
  <c r="D173" i="3"/>
  <c r="E170" i="3"/>
  <c r="D170" i="3"/>
  <c r="E169" i="3"/>
  <c r="D169" i="3"/>
  <c r="E167" i="3"/>
  <c r="D167" i="3"/>
  <c r="E162" i="3"/>
  <c r="D162" i="3"/>
  <c r="E159" i="3"/>
  <c r="D159" i="3"/>
  <c r="E157" i="3"/>
  <c r="D157" i="3"/>
  <c r="E156" i="3"/>
  <c r="D156" i="3"/>
  <c r="E155" i="3"/>
  <c r="D155" i="3"/>
  <c r="E153" i="3"/>
  <c r="D153" i="3"/>
  <c r="E152" i="3"/>
  <c r="D152" i="3"/>
  <c r="E151" i="3"/>
  <c r="D151" i="3"/>
  <c r="E148" i="3"/>
  <c r="D148" i="3"/>
  <c r="E147" i="3"/>
  <c r="D147" i="3"/>
  <c r="E143" i="3"/>
  <c r="D143" i="3"/>
  <c r="E142" i="3"/>
  <c r="D142" i="3"/>
  <c r="E141" i="3"/>
  <c r="D141" i="3"/>
  <c r="E140" i="3"/>
  <c r="D140" i="3"/>
  <c r="E134" i="3"/>
  <c r="D134" i="3"/>
  <c r="E133" i="3"/>
  <c r="D133" i="3"/>
  <c r="E132" i="3"/>
  <c r="D132" i="3"/>
  <c r="E131" i="3"/>
  <c r="D131" i="3"/>
  <c r="E130" i="3"/>
  <c r="D130" i="3"/>
  <c r="E129" i="3"/>
  <c r="D129" i="3"/>
  <c r="E128" i="3"/>
  <c r="D128" i="3"/>
  <c r="E126" i="3"/>
  <c r="D126" i="3"/>
  <c r="E124" i="3"/>
  <c r="D124" i="3"/>
  <c r="E122" i="3"/>
  <c r="D122" i="3"/>
  <c r="E121" i="3"/>
  <c r="D121" i="3"/>
  <c r="E120" i="3"/>
  <c r="D120" i="3"/>
  <c r="E118" i="3"/>
  <c r="D118" i="3"/>
  <c r="E117" i="3"/>
  <c r="D117" i="3"/>
  <c r="E116" i="3"/>
  <c r="D116" i="3"/>
  <c r="E115" i="3"/>
  <c r="D115" i="3"/>
  <c r="E113" i="3"/>
  <c r="D113" i="3"/>
  <c r="E112" i="3"/>
  <c r="D112" i="3"/>
  <c r="E111" i="3"/>
  <c r="D111" i="3"/>
  <c r="E110" i="3"/>
  <c r="D110" i="3"/>
  <c r="E109" i="3"/>
  <c r="D109" i="3"/>
  <c r="E108" i="3"/>
  <c r="D108" i="3"/>
  <c r="E107" i="3"/>
  <c r="D107" i="3"/>
  <c r="E105" i="3"/>
  <c r="D105" i="3"/>
  <c r="E103" i="3"/>
  <c r="D103" i="3"/>
  <c r="E102" i="3"/>
  <c r="D102" i="3"/>
  <c r="E100" i="3"/>
  <c r="D100" i="3"/>
  <c r="E99" i="3"/>
  <c r="D99" i="3"/>
  <c r="E98" i="3"/>
  <c r="D98" i="3"/>
  <c r="E97" i="3"/>
  <c r="D97" i="3"/>
  <c r="E96" i="3"/>
  <c r="D96" i="3"/>
  <c r="E95" i="3"/>
  <c r="D95" i="3"/>
  <c r="E94" i="3"/>
  <c r="D94" i="3"/>
  <c r="E92" i="3"/>
  <c r="D92" i="3"/>
  <c r="E91" i="3"/>
  <c r="D91" i="3"/>
  <c r="E90" i="3"/>
  <c r="D90" i="3"/>
  <c r="E89" i="3"/>
  <c r="D89" i="3"/>
  <c r="E88" i="3"/>
  <c r="D88" i="3"/>
  <c r="E87" i="3"/>
  <c r="D87" i="3"/>
  <c r="E86" i="3"/>
  <c r="D86" i="3"/>
  <c r="E85" i="3"/>
  <c r="D85" i="3"/>
  <c r="E84" i="3"/>
  <c r="D84" i="3"/>
  <c r="E83" i="3"/>
  <c r="D83" i="3"/>
  <c r="E82" i="3"/>
  <c r="D82" i="3"/>
  <c r="E81" i="3"/>
  <c r="D81" i="3"/>
  <c r="E80" i="3"/>
  <c r="D80" i="3"/>
  <c r="E79" i="3"/>
  <c r="D79" i="3"/>
  <c r="E78" i="3"/>
  <c r="D78" i="3"/>
  <c r="E77" i="3"/>
  <c r="D77" i="3"/>
  <c r="E76" i="3"/>
  <c r="D76" i="3"/>
  <c r="E75" i="3"/>
  <c r="D75" i="3"/>
  <c r="E74" i="3"/>
  <c r="D74" i="3"/>
  <c r="E73" i="3"/>
  <c r="D73" i="3"/>
  <c r="E72" i="3"/>
  <c r="D72" i="3"/>
  <c r="E71" i="3"/>
  <c r="D71" i="3"/>
  <c r="E70" i="3"/>
  <c r="D70" i="3"/>
  <c r="E69" i="3"/>
  <c r="D69" i="3"/>
  <c r="E68" i="3"/>
  <c r="D68" i="3"/>
  <c r="E67" i="3"/>
  <c r="D67" i="3"/>
  <c r="E66" i="3"/>
  <c r="D66" i="3"/>
  <c r="E65" i="3"/>
  <c r="D65" i="3"/>
  <c r="E64" i="3"/>
  <c r="D64" i="3"/>
  <c r="E63" i="3"/>
  <c r="D63" i="3"/>
  <c r="E62" i="3"/>
  <c r="D62" i="3"/>
  <c r="E61" i="3"/>
  <c r="D61" i="3"/>
  <c r="E60" i="3"/>
  <c r="D60" i="3"/>
  <c r="E54" i="3"/>
  <c r="D54" i="3"/>
  <c r="E52" i="3"/>
  <c r="D52" i="3"/>
  <c r="E51" i="3"/>
  <c r="D51" i="3"/>
  <c r="E49" i="3"/>
  <c r="D49" i="3"/>
  <c r="E48" i="3"/>
  <c r="D48" i="3"/>
  <c r="E46" i="3"/>
  <c r="D46" i="3"/>
  <c r="E45" i="3"/>
  <c r="D45" i="3"/>
  <c r="E43" i="3"/>
  <c r="D43" i="3"/>
  <c r="E42" i="3"/>
  <c r="D42" i="3"/>
  <c r="E41" i="3"/>
  <c r="D41" i="3"/>
  <c r="E40" i="3"/>
  <c r="D40" i="3"/>
  <c r="E38" i="3"/>
  <c r="D38" i="3"/>
  <c r="E37" i="3"/>
  <c r="D37" i="3"/>
  <c r="E36" i="3"/>
  <c r="D36" i="3"/>
  <c r="E34" i="3"/>
  <c r="D34" i="3"/>
  <c r="E33" i="3"/>
  <c r="D33" i="3"/>
  <c r="E32" i="3"/>
  <c r="D32" i="3"/>
  <c r="E31" i="3"/>
  <c r="D31" i="3"/>
  <c r="E27" i="3"/>
  <c r="D27" i="3"/>
  <c r="E26" i="3"/>
  <c r="D26" i="3"/>
  <c r="E25" i="3"/>
  <c r="D25" i="3"/>
  <c r="E23" i="3"/>
  <c r="D23" i="3"/>
  <c r="E22" i="3"/>
  <c r="D22" i="3"/>
  <c r="E20" i="3"/>
  <c r="D20" i="3"/>
  <c r="E19" i="3"/>
  <c r="D19" i="3"/>
  <c r="E18" i="3"/>
  <c r="D18" i="3"/>
  <c r="E17" i="3"/>
  <c r="D17" i="3"/>
  <c r="E13" i="3"/>
  <c r="D13" i="3"/>
  <c r="E12" i="3"/>
  <c r="D12" i="3"/>
  <c r="E8" i="3"/>
  <c r="D8" i="3"/>
  <c r="E7" i="3"/>
  <c r="D7" i="3"/>
  <c r="E5" i="3"/>
  <c r="D5" i="3"/>
  <c r="E4" i="3"/>
  <c r="D4" i="3"/>
  <c r="Q3" i="3"/>
  <c r="P3" i="3"/>
  <c r="O3" i="3"/>
  <c r="N3" i="3"/>
  <c r="M3" i="3"/>
  <c r="L3" i="3"/>
  <c r="K3" i="3"/>
  <c r="J3" i="3"/>
  <c r="I3" i="3"/>
  <c r="H3" i="3"/>
  <c r="G3" i="3"/>
  <c r="F3" i="3"/>
  <c r="K11" i="2"/>
  <c r="K10" i="2"/>
  <c r="J10" i="2"/>
  <c r="K9" i="2"/>
  <c r="J9" i="2"/>
  <c r="K7" i="2"/>
  <c r="J7" i="2"/>
  <c r="K6" i="2"/>
  <c r="K8" i="2" s="1"/>
  <c r="J6" i="2"/>
  <c r="K5" i="2"/>
  <c r="K4" i="2"/>
  <c r="J4" i="2"/>
  <c r="K3" i="2"/>
  <c r="J3" i="2"/>
  <c r="K2" i="2"/>
  <c r="J2" i="2"/>
  <c r="R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02" authorId="0" shapeId="0" xr:uid="{00000000-0006-0000-0300-000001000000}">
      <text>
        <r>
          <rPr>
            <sz val="10"/>
            <color rgb="FF000000"/>
            <rFont val="Arial"/>
            <scheme val="minor"/>
          </rPr>
          <t>changed from Rivalz, Cereal was replaced with bug-bites (graham) - requested updated PFS</t>
        </r>
      </text>
    </comment>
    <comment ref="B883" authorId="0" shapeId="0" xr:uid="{00000000-0006-0000-0300-000002000000}">
      <text>
        <r>
          <rPr>
            <sz val="10"/>
            <color rgb="FF000000"/>
            <rFont val="Arial"/>
            <scheme val="minor"/>
          </rPr>
          <t>changed from Rivalz, Cereal was replaced with bug-bites (graham) - requested updated PFS</t>
        </r>
      </text>
    </comment>
    <comment ref="B1055" authorId="0" shapeId="0" xr:uid="{00000000-0006-0000-0300-000003000000}">
      <text>
        <r>
          <rPr>
            <sz val="10"/>
            <color rgb="FF000000"/>
            <rFont val="Arial"/>
            <scheme val="minor"/>
          </rPr>
          <t>changed from Rivalz, Cereal was replaced with bug-bites (graham) - requested updated PFS</t>
        </r>
      </text>
    </comment>
    <comment ref="B1124" authorId="0" shapeId="0" xr:uid="{00000000-0006-0000-0300-000004000000}">
      <text>
        <r>
          <rPr>
            <sz val="10"/>
            <color rgb="FF000000"/>
            <rFont val="Arial"/>
            <scheme val="minor"/>
          </rPr>
          <t>changed from Rivalz, Cereal was replaced with bug-bites (graham) - requested updated PFS</t>
        </r>
      </text>
    </comment>
    <comment ref="B1193" authorId="0" shapeId="0" xr:uid="{00000000-0006-0000-0300-000005000000}">
      <text>
        <r>
          <rPr>
            <sz val="10"/>
            <color rgb="FF000000"/>
            <rFont val="Arial"/>
            <scheme val="minor"/>
          </rPr>
          <t>changed from Rivalz, Cereal was replaced with bug-bites (graham) - requested updated PFS</t>
        </r>
      </text>
    </comment>
  </commentList>
</comments>
</file>

<file path=xl/sharedStrings.xml><?xml version="1.0" encoding="utf-8"?>
<sst xmlns="http://schemas.openxmlformats.org/spreadsheetml/2006/main" count="24898" uniqueCount="5237">
  <si>
    <t>GFS Number</t>
  </si>
  <si>
    <t>Item Description</t>
  </si>
  <si>
    <t>Brand</t>
  </si>
  <si>
    <t>Vendor</t>
  </si>
  <si>
    <t>MFR Code</t>
  </si>
  <si>
    <t>Pack Size</t>
  </si>
  <si>
    <t>Purch Type</t>
  </si>
  <si>
    <t>Category</t>
  </si>
  <si>
    <t>Buy American</t>
  </si>
  <si>
    <t>Country of Origin</t>
  </si>
  <si>
    <t>Notes</t>
  </si>
  <si>
    <t>APPLE DELICIOUS RED</t>
  </si>
  <si>
    <t>Markon First Crop</t>
  </si>
  <si>
    <t>Markon - Washington Apples/Pears</t>
  </si>
  <si>
    <t>175x1 EA</t>
  </si>
  <si>
    <t>CMRL</t>
  </si>
  <si>
    <t>weekly</t>
  </si>
  <si>
    <t>n/a</t>
  </si>
  <si>
    <t>AC</t>
  </si>
  <si>
    <t>PRODUCE</t>
  </si>
  <si>
    <t>Y</t>
  </si>
  <si>
    <t>USA</t>
  </si>
  <si>
    <t>APPLE FRSH SLCD</t>
  </si>
  <si>
    <t>Packer Label</t>
  </si>
  <si>
    <t>Peterson Farms Fresh, Inc.</t>
  </si>
  <si>
    <t>100x2 OZ</t>
  </si>
  <si>
    <t>APPLE GRANNY SMITH</t>
  </si>
  <si>
    <t>1x113 CO</t>
  </si>
  <si>
    <t>APPLESAUCE CINN UNSWT CUP</t>
  </si>
  <si>
    <t>Zee Zees</t>
  </si>
  <si>
    <t>Hartford Applesauce</t>
  </si>
  <si>
    <t>A1410</t>
  </si>
  <si>
    <t>96x4.5 OZ</t>
  </si>
  <si>
    <t>GROCERY</t>
  </si>
  <si>
    <t>APPLESAUCE IND CUP</t>
  </si>
  <si>
    <t>Musselman's</t>
  </si>
  <si>
    <t>Knouse Foods</t>
  </si>
  <si>
    <t>FFASP0440MUS01</t>
  </si>
  <si>
    <t>72x4 OZ</t>
  </si>
  <si>
    <t>APPLESAUCE ROCK'N BLUE RASPB NSA</t>
  </si>
  <si>
    <t>A3530UN</t>
  </si>
  <si>
    <t>APPLESAUCE STRAWB NSA CUP</t>
  </si>
  <si>
    <t>A1490</t>
  </si>
  <si>
    <t>BACON CKD MED SLCD</t>
  </si>
  <si>
    <t>Gordon Choice</t>
  </si>
  <si>
    <t>Sugardale (Fresh Mark)</t>
  </si>
  <si>
    <t>3x100 CO</t>
  </si>
  <si>
    <t>MEAT</t>
  </si>
  <si>
    <t>BAG FREN FRY 4.88X4"</t>
  </si>
  <si>
    <t>Brown Paper Products Co.</t>
  </si>
  <si>
    <t>CTRI801-1</t>
  </si>
  <si>
    <t>2000x1 EA</t>
  </si>
  <si>
    <t>DISPOSABLES</t>
  </si>
  <si>
    <t>non-food</t>
  </si>
  <si>
    <t>BANANA TURNING SNGL 150CT</t>
  </si>
  <si>
    <t>Markon - Delmonte</t>
  </si>
  <si>
    <t>150x1 EA</t>
  </si>
  <si>
    <t>N</t>
  </si>
  <si>
    <t>BAR APPLE CINN WGRAIN</t>
  </si>
  <si>
    <t>Nutri-Grain</t>
  </si>
  <si>
    <t>Kellanova Dry (Atlanta, GA)</t>
  </si>
  <si>
    <t>96x1.55 OZ</t>
  </si>
  <si>
    <t>BAR BDAY CAKE SFT BKD IW</t>
  </si>
  <si>
    <t>Sodus Dry EDU</t>
  </si>
  <si>
    <t>D60505</t>
  </si>
  <si>
    <t>175x1.3 OZ</t>
  </si>
  <si>
    <t>BAR BLUEB LEM SFT BKD IW</t>
  </si>
  <si>
    <t>D60495</t>
  </si>
  <si>
    <t>BAR BLUEB WGRAIN</t>
  </si>
  <si>
    <t>BAR CAMPFIRE SMORE IW</t>
  </si>
  <si>
    <t>D60485</t>
  </si>
  <si>
    <t>BAR CEREAL COCOPUFF WGRAIN</t>
  </si>
  <si>
    <t>Cocoa Puffs</t>
  </si>
  <si>
    <t>General Mills Dry (Lithia Springs,</t>
  </si>
  <si>
    <t>16000-45577</t>
  </si>
  <si>
    <t>96x1.42 OZ</t>
  </si>
  <si>
    <t>BAR COCOA CHRY SFT BKD IW</t>
  </si>
  <si>
    <t>Z100</t>
  </si>
  <si>
    <t>160x1.8 OZ</t>
  </si>
  <si>
    <t>BAR GRANOLA OAT&amp;HNY</t>
  </si>
  <si>
    <t>Nature Valley</t>
  </si>
  <si>
    <t>16000-33530</t>
  </si>
  <si>
    <t>6x18 CO</t>
  </si>
  <si>
    <t>BAR STRAWB WGRAIN</t>
  </si>
  <si>
    <t>BASE BEEF NO MSG LO SOD</t>
  </si>
  <si>
    <t>Minor's</t>
  </si>
  <si>
    <t>Nestle Pro. Cooler (Anderson, IN)</t>
  </si>
  <si>
    <t>6x1 LB</t>
  </si>
  <si>
    <t>BASE CHIX LO SOD NO MSG</t>
  </si>
  <si>
    <t>BEAN BAKED VEGTAR 6-10 BUSH</t>
  </si>
  <si>
    <t>Bush's Best</t>
  </si>
  <si>
    <t>Bush Brothers &amp; Company (WI)</t>
  </si>
  <si>
    <t>6x10 CSZ</t>
  </si>
  <si>
    <t>BEAN BAKED VEGTAR R/SOD</t>
  </si>
  <si>
    <t>Bush Brothers &amp; Co (Dandridge, TN)</t>
  </si>
  <si>
    <t>6x115 OZ</t>
  </si>
  <si>
    <t>BEAN BKD KTTL BRN SUGAR</t>
  </si>
  <si>
    <t>Hearthstone</t>
  </si>
  <si>
    <t>Furmano Foods</t>
  </si>
  <si>
    <t>10F842</t>
  </si>
  <si>
    <t>BEAN GREEN CUT IQF</t>
  </si>
  <si>
    <t>Kitchen Essentials</t>
  </si>
  <si>
    <t>Limson Trading (Geneva, IL)</t>
  </si>
  <si>
    <t>1x30 LB</t>
  </si>
  <si>
    <t>FROZEN</t>
  </si>
  <si>
    <t>BEEF GRND 81/19 FINE GRIND</t>
  </si>
  <si>
    <t>Excel</t>
  </si>
  <si>
    <t>Limson - Cargill Boxed Beef</t>
  </si>
  <si>
    <t>6x160 OZ</t>
  </si>
  <si>
    <t>BEEF PTY 3/# 80/20 HMSTYL</t>
  </si>
  <si>
    <t>Cargill Meat - Ground Beef</t>
  </si>
  <si>
    <t>1x15 LB</t>
  </si>
  <si>
    <t>BEEF PTY 4/# 80/20 HMSTYL</t>
  </si>
  <si>
    <t>BEEF RND BTM FLAT CHC</t>
  </si>
  <si>
    <t>4x15.13 LBA</t>
  </si>
  <si>
    <t>BLEACH LIQ</t>
  </si>
  <si>
    <t>Array</t>
  </si>
  <si>
    <t>KIK International (Auburndale, FL)</t>
  </si>
  <si>
    <t>6x1 GAL</t>
  </si>
  <si>
    <t>CHEMICAL</t>
  </si>
  <si>
    <t>BLUEBERRY FREE-FLOW IQF</t>
  </si>
  <si>
    <t>Limson Frozen Fruit (Vancouver, WA)</t>
  </si>
  <si>
    <t>BOWL FM 10Z WHT</t>
  </si>
  <si>
    <t>Dart</t>
  </si>
  <si>
    <t>Dart Container Solo (Plant City, FL</t>
  </si>
  <si>
    <t>10B20</t>
  </si>
  <si>
    <t>20x50 CO</t>
  </si>
  <si>
    <t>BOWL FM 8Z XTRA SQT</t>
  </si>
  <si>
    <t>8SJ20</t>
  </si>
  <si>
    <t>BOX DBL SAND 4.8X2X4.8" PPR</t>
  </si>
  <si>
    <t>Packnwood</t>
  </si>
  <si>
    <t>Packnwood - EPO</t>
  </si>
  <si>
    <t>209KCK5212</t>
  </si>
  <si>
    <t>10x50 CO</t>
  </si>
  <si>
    <t>China</t>
  </si>
  <si>
    <t>Drop ship item.</t>
  </si>
  <si>
    <t>BOX TRPL SAND WDG</t>
  </si>
  <si>
    <t>209KCK7212</t>
  </si>
  <si>
    <t>BREAD BANANA WGRAIN IW</t>
  </si>
  <si>
    <t>Super Bakery</t>
  </si>
  <si>
    <t>Super Bakery (Attalla, AL)</t>
  </si>
  <si>
    <t>75x3.45 OZ</t>
  </si>
  <si>
    <t>BREAD CRUMB ITALIAN SEAS</t>
  </si>
  <si>
    <t>Sugar Foods (Lithia Springs, GA)</t>
  </si>
  <si>
    <t>6x3 LB</t>
  </si>
  <si>
    <t>BREAD CUBAN HNY WHE</t>
  </si>
  <si>
    <t>La Segunda</t>
  </si>
  <si>
    <t>1x24 CO</t>
  </si>
  <si>
    <t>BREAD WGRAIN WHT</t>
  </si>
  <si>
    <t>Aunt Millie's Frozen (Fairfield, OH</t>
  </si>
  <si>
    <t>16x22 OZ</t>
  </si>
  <si>
    <t>BREADSTICK CHS STFD</t>
  </si>
  <si>
    <t>Bosco's</t>
  </si>
  <si>
    <t>Tyson Foods Inc (Macon, GA) FRZ</t>
  </si>
  <si>
    <t>1x108 CO</t>
  </si>
  <si>
    <t>NP</t>
  </si>
  <si>
    <t>Switch to 235411</t>
  </si>
  <si>
    <t>BREADSTICK CHS STFD WGRAIN 6" 144CT</t>
  </si>
  <si>
    <t>Tyson Foods Inc</t>
  </si>
  <si>
    <t>1x144 CO</t>
  </si>
  <si>
    <t>NOI</t>
  </si>
  <si>
    <t>Switch from 432180</t>
  </si>
  <si>
    <t>BROCCOLI FLORETS</t>
  </si>
  <si>
    <t>Limson Trading - TX (Val-Mex)</t>
  </si>
  <si>
    <t>6x4 LB</t>
  </si>
  <si>
    <t>Mexico</t>
  </si>
  <si>
    <t>BUN HAMB GOURM WGRAIN 4" 10-12CT</t>
  </si>
  <si>
    <t>Bread Kneads</t>
  </si>
  <si>
    <t>Bread Kneads - Cold Link</t>
  </si>
  <si>
    <t>10x10 EA</t>
  </si>
  <si>
    <t>BUN HAMB WGRAIN 3.5"</t>
  </si>
  <si>
    <t>10x12 CO</t>
  </si>
  <si>
    <t>BUN HOT DOG SLCD 5.75"</t>
  </si>
  <si>
    <t>12x12 CO</t>
  </si>
  <si>
    <t>CANDY BAR KIT KAT</t>
  </si>
  <si>
    <t>Kit Kat</t>
  </si>
  <si>
    <t>Hershey Chocolate Co. (Kennesaw, GA</t>
  </si>
  <si>
    <t>12x36 CO</t>
  </si>
  <si>
    <t>CANDY BAR SNICKERS 1.86Z</t>
  </si>
  <si>
    <t>Snickers</t>
  </si>
  <si>
    <t>Mars Snackfood (Kennesaw, GA)</t>
  </si>
  <si>
    <t>8x48 CO</t>
  </si>
  <si>
    <t>CANDY M&amp;M PLAIN 1.69Z</t>
  </si>
  <si>
    <t>M&amp;M's</t>
  </si>
  <si>
    <t>9x36 CO</t>
  </si>
  <si>
    <t>CANDY M&amp;M PNUT</t>
  </si>
  <si>
    <t>CANDY PNUT BTR CUP</t>
  </si>
  <si>
    <t>Reese's</t>
  </si>
  <si>
    <t>CANDY SKITTLES FRT</t>
  </si>
  <si>
    <t>Skittles</t>
  </si>
  <si>
    <t>10x36 CO</t>
  </si>
  <si>
    <t>CAPPUCCINO FREN VAN</t>
  </si>
  <si>
    <t>Diamond Crystal (Bondurant, IA)</t>
  </si>
  <si>
    <t>6x2 LB</t>
  </si>
  <si>
    <t>BEVERAGE</t>
  </si>
  <si>
    <t>CARROT BABY WHL</t>
  </si>
  <si>
    <t>Ready-Set-Serve</t>
  </si>
  <si>
    <t>Markon - LA/Oxnard</t>
  </si>
  <si>
    <t>200x1.6 OZ</t>
  </si>
  <si>
    <t>CARROT BABY WHL CLEANED</t>
  </si>
  <si>
    <t>12x2 LB</t>
  </si>
  <si>
    <t>CARROT SHRD MED</t>
  </si>
  <si>
    <t>2x5 LB</t>
  </si>
  <si>
    <t>CARROT SLCD C/C LRG</t>
  </si>
  <si>
    <t>Limson Nortera (WI)</t>
  </si>
  <si>
    <t>CEREAL APPLE JACKS R/S BWL</t>
  </si>
  <si>
    <t>Apple Jacks</t>
  </si>
  <si>
    <t>WK Kellogg (Atlanta, GA)</t>
  </si>
  <si>
    <t>96x1 OZ</t>
  </si>
  <si>
    <t>Item discontinued</t>
  </si>
  <si>
    <t>CEREAL CHEERIOS HNY BOWL 96-1Z</t>
  </si>
  <si>
    <t>Cheerios</t>
  </si>
  <si>
    <t>General Mills</t>
  </si>
  <si>
    <t>16000-18447</t>
  </si>
  <si>
    <t>Replacing 509396</t>
  </si>
  <si>
    <t>CEREAL CHEERIOS HNYNUT BWL</t>
  </si>
  <si>
    <t>Honey Nut Cheerios</t>
  </si>
  <si>
    <t>16000-11918</t>
  </si>
  <si>
    <t>Discontionue for 261557 (reduced sugar)</t>
  </si>
  <si>
    <t>CEREAL CINN CHEX BWL</t>
  </si>
  <si>
    <t>Cinnamon Chex</t>
  </si>
  <si>
    <t>16000-38387</t>
  </si>
  <si>
    <t>CEREAL CINN TOAST CRNCH BWL</t>
  </si>
  <si>
    <t>Cinnamon Toast Crunch</t>
  </si>
  <si>
    <t>16000-11815</t>
  </si>
  <si>
    <t>Discontinue for 365790</t>
  </si>
  <si>
    <t>CEREAL CINN TOAST R/S BWL</t>
  </si>
  <si>
    <t>16000-29444</t>
  </si>
  <si>
    <t>Replacing 595934</t>
  </si>
  <si>
    <t>CEREAL COCOA PUFFS WGRAIN R/S</t>
  </si>
  <si>
    <t>16000-31888</t>
  </si>
  <si>
    <t>96x1.06 OZ</t>
  </si>
  <si>
    <t>Replacing 264761</t>
  </si>
  <si>
    <t>CEREAL FROOT LOOPS BWL</t>
  </si>
  <si>
    <t>Froot Loops</t>
  </si>
  <si>
    <t>96x0.75 OZ</t>
  </si>
  <si>
    <t>Replaced by 283620</t>
  </si>
  <si>
    <t>CEREAL FROOT LOOPS R/S BWL 96-1Z KELL</t>
  </si>
  <si>
    <t>3800078788</t>
  </si>
  <si>
    <t>Replacing 232939</t>
  </si>
  <si>
    <t>CEREAL FRSTD FLKS BWL</t>
  </si>
  <si>
    <t>Frosted Flakes</t>
  </si>
  <si>
    <t>CEREAL GRANOLA ORIG 4-50Z FLDSTONE</t>
  </si>
  <si>
    <t>Fieldstone Bakery</t>
  </si>
  <si>
    <t>Mckee Foods Corporation</t>
  </si>
  <si>
    <t>4x50 OZ</t>
  </si>
  <si>
    <t>Switch from 711664 once old inventory is out</t>
  </si>
  <si>
    <t>CEREAL GRANOLA TSTD OAT</t>
  </si>
  <si>
    <t>16000-27111</t>
  </si>
  <si>
    <t>Switch to 230462 once out of inventory</t>
  </si>
  <si>
    <t>CEREAL KIX BWL</t>
  </si>
  <si>
    <t>Kix</t>
  </si>
  <si>
    <t>16000-11942</t>
  </si>
  <si>
    <t>96x0.63 OZ</t>
  </si>
  <si>
    <t>CEREAL LUCKY CHARMS R/S BWL 96-1Z</t>
  </si>
  <si>
    <t>Lucky Charms</t>
  </si>
  <si>
    <t>22488000</t>
  </si>
  <si>
    <t>Replacing 265811</t>
  </si>
  <si>
    <t>CEREAL LUCKY CHARMS WGRAIN BWL</t>
  </si>
  <si>
    <t>16000-31917</t>
  </si>
  <si>
    <t>Replaced by 549485</t>
  </si>
  <si>
    <t>CEREAL REESES PUFFS WGRAIN</t>
  </si>
  <si>
    <t>Reese's Puffs</t>
  </si>
  <si>
    <t>16000-31919</t>
  </si>
  <si>
    <t>Long term out of stock. Replaced by 270401</t>
  </si>
  <si>
    <t>CEREAL TRIX R/S WGRAIN BWL</t>
  </si>
  <si>
    <t>Trix</t>
  </si>
  <si>
    <t>16000-31922</t>
  </si>
  <si>
    <t>CHEESE AMER WHT 160CT SLCD</t>
  </si>
  <si>
    <t>Schreiber Foods (De Pere, WI)</t>
  </si>
  <si>
    <t>STK24318</t>
  </si>
  <si>
    <t>4x5 LB</t>
  </si>
  <si>
    <t>DAIRY</t>
  </si>
  <si>
    <t>CHEESE AMER YEL 160CT SLCD</t>
  </si>
  <si>
    <t>STK24137</t>
  </si>
  <si>
    <t>CHEESE BLND PARM GRTD</t>
  </si>
  <si>
    <t>Tavolini</t>
  </si>
  <si>
    <t>Sterling Ltd. - Cheese Merchants</t>
  </si>
  <si>
    <t>CHEESE CHED MLD</t>
  </si>
  <si>
    <t>STK24150</t>
  </si>
  <si>
    <t>CHEESE CHED MLD SHRD FTHR</t>
  </si>
  <si>
    <t>Sterling Ltd. (Masters Gallery)</t>
  </si>
  <si>
    <t>CHEESE MOZZ 2% SHRD FTHR</t>
  </si>
  <si>
    <t>Sterling Ltd.-Leprino</t>
  </si>
  <si>
    <t>CHEESE PARM GRTD</t>
  </si>
  <si>
    <t>Tavolini - Premium</t>
  </si>
  <si>
    <t>Argentina</t>
  </si>
  <si>
    <t>CHEESE PROV NAT SLCD .75Z</t>
  </si>
  <si>
    <t>6x1.5 LB</t>
  </si>
  <si>
    <t>CHEESE STRING MOZZ IW 1Z 4-36CT GCHC</t>
  </si>
  <si>
    <t>29095</t>
  </si>
  <si>
    <t>4x36 CO</t>
  </si>
  <si>
    <t>Sub for 786801</t>
  </si>
  <si>
    <t>CHEESE STRING MOZZ LT IW</t>
  </si>
  <si>
    <t>Land O'Lakes</t>
  </si>
  <si>
    <t>Land O' Lakes, Inc. Ref/Dry (Lake C</t>
  </si>
  <si>
    <t>168x1 EA</t>
  </si>
  <si>
    <t>Item available again wk 12/28</t>
  </si>
  <si>
    <t>CHEESE SWS 160CT SLCD PROC</t>
  </si>
  <si>
    <t>STK24142</t>
  </si>
  <si>
    <t>CHIP COOL RNCH REDC FAT</t>
  </si>
  <si>
    <t>Doritos</t>
  </si>
  <si>
    <t>PepsiCo - Frito Lay - DPS (VA)</t>
  </si>
  <si>
    <t>72x1 OZ</t>
  </si>
  <si>
    <t>CHIP FLAMAS SPCY LIM R/F</t>
  </si>
  <si>
    <t>CHIP GARDEN SALSA</t>
  </si>
  <si>
    <t>Sun Chips</t>
  </si>
  <si>
    <t>DOT FL,KP,DV - Dry/Cooler 3 Wk Lead</t>
  </si>
  <si>
    <t>104x1 OZ</t>
  </si>
  <si>
    <t>CHIP HARV CHED</t>
  </si>
  <si>
    <t>PepsiCo - Frito Lay (FL)</t>
  </si>
  <si>
    <t>CHIP NACHO REDC FAT</t>
  </si>
  <si>
    <t>PepsiCo - Frito Lay - DPS (AR)</t>
  </si>
  <si>
    <t>CHIP POT BBQ</t>
  </si>
  <si>
    <t>Miss Vickie's</t>
  </si>
  <si>
    <t>64x1.38 OZ</t>
  </si>
  <si>
    <t>CHIP POT BBQ BKD</t>
  </si>
  <si>
    <t>Lay's</t>
  </si>
  <si>
    <t>60x1 CO</t>
  </si>
  <si>
    <t>CHIP POT CHED SR CRM BKD</t>
  </si>
  <si>
    <t>Ruffles</t>
  </si>
  <si>
    <t>60x0.8 OZ</t>
  </si>
  <si>
    <t>CHIP POT JALAPENO</t>
  </si>
  <si>
    <t>CHIP POT KTTL SPCY DILL PCKL</t>
  </si>
  <si>
    <t>64x1.372 OZ</t>
  </si>
  <si>
    <t>CHIP POT KTTL VOODOO</t>
  </si>
  <si>
    <t>Zapp's</t>
  </si>
  <si>
    <t>Utz Quality Foods - Potato Chips</t>
  </si>
  <si>
    <t>25x2 OZ</t>
  </si>
  <si>
    <t>CHIP POT REG CRISP BKD</t>
  </si>
  <si>
    <t>CHIP POT SEA SALT KTTL</t>
  </si>
  <si>
    <t>CHIP POT SEA SLT &amp; VNGR</t>
  </si>
  <si>
    <t>CHIP SPCY SWT REDC</t>
  </si>
  <si>
    <t>CHIP TORTL RND</t>
  </si>
  <si>
    <t>Tostitos</t>
  </si>
  <si>
    <t>8x1 LB</t>
  </si>
  <si>
    <t xml:space="preserve">Stopped usage back in August. </t>
  </si>
  <si>
    <t>CHIP TORTL RND R/F</t>
  </si>
  <si>
    <t>104x0.88 OZ</t>
  </si>
  <si>
    <t>CHIP VAR PK CLSC LSSV</t>
  </si>
  <si>
    <t>Frito Lay</t>
  </si>
  <si>
    <t>2x30 CO</t>
  </si>
  <si>
    <t>CHIP WHT NACHO R/F</t>
  </si>
  <si>
    <t>CHIX BRST BNLS SKNLS 15% 5Z</t>
  </si>
  <si>
    <t>Limson - Koch IL</t>
  </si>
  <si>
    <t>3x5 LB</t>
  </si>
  <si>
    <t>POULTRY</t>
  </si>
  <si>
    <t>CHIX BRST BNLS SKNLS DBL IF 8Z</t>
  </si>
  <si>
    <t>CHIX BRST CHNK ZING BRD FC</t>
  </si>
  <si>
    <t>Pilgrim's Pride</t>
  </si>
  <si>
    <t>Pilgrim's Pride Corp - Pierce</t>
  </si>
  <si>
    <t>Stop usage after November</t>
  </si>
  <si>
    <t>CHIX BRST FLLT BRD FC WGRAIN 4Z</t>
  </si>
  <si>
    <t>Pro View</t>
  </si>
  <si>
    <t>ProView Foods, LLC (Lithia Springs,</t>
  </si>
  <si>
    <t>CHIX CVP QTR 2.75#</t>
  </si>
  <si>
    <t>Koch Poultry - Fresh (MS)</t>
  </si>
  <si>
    <t>1x44 LBA</t>
  </si>
  <si>
    <t>CHIX PCORN LRG WGRAIN CKD</t>
  </si>
  <si>
    <t>Gold Kist</t>
  </si>
  <si>
    <t>6x5 LB</t>
  </si>
  <si>
    <t>CHIX TNDRLN GLDNCRSPY FC</t>
  </si>
  <si>
    <t>Tyson Preferred Partner</t>
  </si>
  <si>
    <t>Every other month (oct, dec). Winter 35 cs every week at high school</t>
  </si>
  <si>
    <t>CLEANER FLOOR NO RINSE</t>
  </si>
  <si>
    <t>U.S. Chemical Corporation</t>
  </si>
  <si>
    <t>2x1 GAL</t>
  </si>
  <si>
    <t>CLEANER GLASS&amp;PLAS RTU</t>
  </si>
  <si>
    <t>6x32 FOZ</t>
  </si>
  <si>
    <t>CLEANER GRLL LIQ PKT</t>
  </si>
  <si>
    <t>Scotch-Brite</t>
  </si>
  <si>
    <t>3M Company</t>
  </si>
  <si>
    <t>40x3.2 OZ</t>
  </si>
  <si>
    <t>CLEANER OVEN &amp; GRILL AERO</t>
  </si>
  <si>
    <t>6x18 OZ</t>
  </si>
  <si>
    <t>CLEANER PINE SCRUB</t>
  </si>
  <si>
    <t>4x1 GAL</t>
  </si>
  <si>
    <t>COCOA HOT DARK MIX BULK</t>
  </si>
  <si>
    <t>Nestle</t>
  </si>
  <si>
    <t>Nestle Pro. Dry (Mcdonough, GA)</t>
  </si>
  <si>
    <t>12x1.75 LB</t>
  </si>
  <si>
    <t>COFFEE BKFST BLND WB</t>
  </si>
  <si>
    <t>Mosaic</t>
  </si>
  <si>
    <t>Limson - Club Coffee L.P. (FGN)</t>
  </si>
  <si>
    <t>8x2 LB</t>
  </si>
  <si>
    <t>Canada</t>
  </si>
  <si>
    <t>COFFEE CLD BREW FLTR PK</t>
  </si>
  <si>
    <t>Mosaic Cold Brew</t>
  </si>
  <si>
    <t>Red Diamond, Inc.</t>
  </si>
  <si>
    <t>6x2 CO</t>
  </si>
  <si>
    <t>CONT PLAS 8" CLR SMRTLK</t>
  </si>
  <si>
    <t>Pactiv</t>
  </si>
  <si>
    <t>Pactiv Evergreen - Foam (GA)</t>
  </si>
  <si>
    <t>YCI821200000</t>
  </si>
  <si>
    <t>2x100 CO</t>
  </si>
  <si>
    <t>COOKIE CHOC CHP WGRAIN MINI</t>
  </si>
  <si>
    <t>Grandma's</t>
  </si>
  <si>
    <t>80x1.22 OZ</t>
  </si>
  <si>
    <t>COOKIE FORTUNE WGRAIN</t>
  </si>
  <si>
    <t>Green Dragon</t>
  </si>
  <si>
    <t>International Food Solutions</t>
  </si>
  <si>
    <t>400x1 CO</t>
  </si>
  <si>
    <t>COOKIE OREO IW</t>
  </si>
  <si>
    <t>Oreo</t>
  </si>
  <si>
    <t>Mondelez (Fairburn, GA) Dry</t>
  </si>
  <si>
    <t>4x30 CO</t>
  </si>
  <si>
    <t>CORN WHL KERNEL FCY GRADE</t>
  </si>
  <si>
    <t>Seneca Foods Corporation</t>
  </si>
  <si>
    <t>6x106 OZ</t>
  </si>
  <si>
    <t>COVER BUN PAN RACK 52X80 CLR</t>
  </si>
  <si>
    <t>Foodhandler (Ladson, SC)</t>
  </si>
  <si>
    <t>50x1 EA</t>
  </si>
  <si>
    <t>CRACKER CHEEZ-IT ORIG 1.5Z</t>
  </si>
  <si>
    <t>Cheez-It</t>
  </si>
  <si>
    <t>Krispak, Inc.</t>
  </si>
  <si>
    <t>4x45 CO</t>
  </si>
  <si>
    <t>CRACKER CHEEZ-IT WGRAIN</t>
  </si>
  <si>
    <t>60x1 OZ</t>
  </si>
  <si>
    <t>CRACKER CRSP CHOC CHP</t>
  </si>
  <si>
    <t>16000-48255</t>
  </si>
  <si>
    <t>120x1.2 OZ</t>
  </si>
  <si>
    <t>CRACKER GLDFSH WGRAIN COLOR</t>
  </si>
  <si>
    <t>Pepperidge Farm</t>
  </si>
  <si>
    <t>Campbell Dry (Napoleon, OH)</t>
  </si>
  <si>
    <t>300x0.75 OZ</t>
  </si>
  <si>
    <t>CRACKER GRHM BDAY CK WGRAIN</t>
  </si>
  <si>
    <t>200x1 OZ</t>
  </si>
  <si>
    <t>CRACKER GRHM CHARACT W/G</t>
  </si>
  <si>
    <t>Keebler</t>
  </si>
  <si>
    <t>150x1 OZ</t>
  </si>
  <si>
    <t>CRACKER GRHM STCK SCOOBY</t>
  </si>
  <si>
    <t>210x1 OZ</t>
  </si>
  <si>
    <t>CRACKER GRHM TIGER BITE CHOC</t>
  </si>
  <si>
    <t>Discontinued</t>
  </si>
  <si>
    <t>CRACKER WHEAT I/W</t>
  </si>
  <si>
    <t>300x0.8 OZ</t>
  </si>
  <si>
    <t>CREAMER ASEPTIC HLF &amp; HLF</t>
  </si>
  <si>
    <t>Saputo Dairy Foods USA, LLC (FL)</t>
  </si>
  <si>
    <t>360x1 EA</t>
  </si>
  <si>
    <t>CREAMER HZLNT</t>
  </si>
  <si>
    <t>International Delight</t>
  </si>
  <si>
    <t>Danone North America / White Wave</t>
  </si>
  <si>
    <t>288x0.5 FOZ</t>
  </si>
  <si>
    <t>CROISSANT WGRAIN SLCD 2.2Z</t>
  </si>
  <si>
    <t>Hadley Farms</t>
  </si>
  <si>
    <t>Hadley Farms Inc.</t>
  </si>
  <si>
    <t>6x24 CO</t>
  </si>
  <si>
    <t>CUP FM 6Z</t>
  </si>
  <si>
    <t>6J6</t>
  </si>
  <si>
    <t>40x25 CO</t>
  </si>
  <si>
    <t>CUP PRTN SOUFF 2Z TRANSL</t>
  </si>
  <si>
    <t>YS200GFS2</t>
  </si>
  <si>
    <t>12x200 CO</t>
  </si>
  <si>
    <t>CUP PRTN SOUFF 4Z BLK 15-200CT GCHC</t>
  </si>
  <si>
    <t>YS400EGFS3</t>
  </si>
  <si>
    <t>15x200 CO</t>
  </si>
  <si>
    <t>CUP PRTN SOUFF 4Z TRANSL</t>
  </si>
  <si>
    <t>YS400GFS3</t>
  </si>
  <si>
    <t>CUP PRTN SOUFF 5.5Z TRANSL</t>
  </si>
  <si>
    <t>YS550GFS3</t>
  </si>
  <si>
    <t>8x250 CO</t>
  </si>
  <si>
    <t>CUP SNAC 8Z CLR W/DOME LID</t>
  </si>
  <si>
    <t>Dart SafeSeal</t>
  </si>
  <si>
    <t>SC8D</t>
  </si>
  <si>
    <t>4x68 CO</t>
  </si>
  <si>
    <t>CUTLERY KIT SPRK NAP MWT WHT</t>
  </si>
  <si>
    <t>Daxwell</t>
  </si>
  <si>
    <t>Daxwell, LLC</t>
  </si>
  <si>
    <t>B10002763</t>
  </si>
  <si>
    <t>1x1000 CO</t>
  </si>
  <si>
    <t>DEGREASER OVEN&amp;GRILL CONC</t>
  </si>
  <si>
    <t>DELIMER LIME OFF</t>
  </si>
  <si>
    <t>DETRGNT DSHMCH METAL SAFE 4-8# ARRAY</t>
  </si>
  <si>
    <t>ARRAY</t>
  </si>
  <si>
    <t>Array Metal Safe Dish Machine Detergent</t>
  </si>
  <si>
    <t>4/8 lb</t>
  </si>
  <si>
    <t>DETRGNT LNDRY PWD</t>
  </si>
  <si>
    <t>Taylor Labs</t>
  </si>
  <si>
    <t>Midlab Inc.</t>
  </si>
  <si>
    <t>LP5857-31</t>
  </si>
  <si>
    <t>1x32.5 LB</t>
  </si>
  <si>
    <t>DETRGNT POT &amp; PAN LEM</t>
  </si>
  <si>
    <t>Dawn Professional</t>
  </si>
  <si>
    <t>Procter &amp; Gamble Distr. Co.</t>
  </si>
  <si>
    <t>DETRGNT POT&amp;PAN MORE SUD</t>
  </si>
  <si>
    <t>1x5 GAL</t>
  </si>
  <si>
    <t>DONUT SUP WGRAIN IW</t>
  </si>
  <si>
    <t>80x1.9 OZ</t>
  </si>
  <si>
    <t>DOUGH BISC WGRAIN EZ SPLIT</t>
  </si>
  <si>
    <t>Pillsbury</t>
  </si>
  <si>
    <t>General Mills Frozen (Carthage, MO)</t>
  </si>
  <si>
    <t>94562-32268</t>
  </si>
  <si>
    <t>1x216 CO</t>
  </si>
  <si>
    <t>DOUGH CKY CHOC CHP</t>
  </si>
  <si>
    <t>Best Maid Cookie - Frozen</t>
  </si>
  <si>
    <t>1x384 CO</t>
  </si>
  <si>
    <t>DOUGH CKY CHOC CHP 1Z</t>
  </si>
  <si>
    <t>4x120 CO</t>
  </si>
  <si>
    <t>DOUGH CKY OATML RAIS 1.5Z</t>
  </si>
  <si>
    <t>4x80 CO</t>
  </si>
  <si>
    <t>DOUGH CKY SGR</t>
  </si>
  <si>
    <t>DOUGH CKY SGR 1Z</t>
  </si>
  <si>
    <t>DOUGH ROLL CINN LRG</t>
  </si>
  <si>
    <t>Rich's</t>
  </si>
  <si>
    <t>Rich's Frozen (Murfreesboro, TN)</t>
  </si>
  <si>
    <t>120x2.25 OZ</t>
  </si>
  <si>
    <t>DRESSING CAESAR CUP REF</t>
  </si>
  <si>
    <t>Ken's</t>
  </si>
  <si>
    <t>Ken's Foods (McDonough, GA)</t>
  </si>
  <si>
    <t>KE0827A5</t>
  </si>
  <si>
    <t>100x1.5 FOZ</t>
  </si>
  <si>
    <t>DRESSING CAESAR TABLESIDE 4-1GAL KENS</t>
  </si>
  <si>
    <t>KE0814</t>
  </si>
  <si>
    <t>DRESSING RANCH LT CUP 100-1Z</t>
  </si>
  <si>
    <t>Naturally Fresh</t>
  </si>
  <si>
    <t>Winland Foods (MO)</t>
  </si>
  <si>
    <t>851466D5061</t>
  </si>
  <si>
    <t>100x1 OZ</t>
  </si>
  <si>
    <t>DRESSING RNCH FF</t>
  </si>
  <si>
    <t>Heinz</t>
  </si>
  <si>
    <t>Kraft Heinz Dry (Jacksonville, FL)</t>
  </si>
  <si>
    <t>200x12 G</t>
  </si>
  <si>
    <t>DRESSING RNCH HMSTYL</t>
  </si>
  <si>
    <t>KE0777</t>
  </si>
  <si>
    <t>DRESSING RNCH LT CUP</t>
  </si>
  <si>
    <t>Winland Foods (McDonough, GA)</t>
  </si>
  <si>
    <t>857465D5061</t>
  </si>
  <si>
    <t>100x1.5 OZ</t>
  </si>
  <si>
    <t>unknown</t>
  </si>
  <si>
    <t>DRINK FRT PNCH SPRT G2</t>
  </si>
  <si>
    <t>Gatorade</t>
  </si>
  <si>
    <t>PepsiCo - Quaker (Lakeland, FL)</t>
  </si>
  <si>
    <t>24x12 FOZ</t>
  </si>
  <si>
    <t>DRINK GLACIER FREEZE G2 12FLZ</t>
  </si>
  <si>
    <t>4x6 CO</t>
  </si>
  <si>
    <t>DRINK GRAPE</t>
  </si>
  <si>
    <t>Gatorade G2</t>
  </si>
  <si>
    <t>EGG HARD CKD PLD DRY PK</t>
  </si>
  <si>
    <t>Michael Foods - Waldbaum (MN)</t>
  </si>
  <si>
    <t>93901-43315-00</t>
  </si>
  <si>
    <t>EGG SHL LRG A GRD</t>
  </si>
  <si>
    <t>Cal-Maine Foods (FL)</t>
  </si>
  <si>
    <t>6x30 CO</t>
  </si>
  <si>
    <t>EGG WHL LIQ W/CITRIC</t>
  </si>
  <si>
    <t>Papetti's</t>
  </si>
  <si>
    <t>46025-20114-00</t>
  </si>
  <si>
    <t>1x20 LB</t>
  </si>
  <si>
    <t>ENTREE CHIX MAND ORNG W/SCE</t>
  </si>
  <si>
    <t>Yangs 5th Taste</t>
  </si>
  <si>
    <t>15555-5</t>
  </si>
  <si>
    <t>EXTRACT VANILLA PURE 1-PT GCHC</t>
  </si>
  <si>
    <t>Flavorchem</t>
  </si>
  <si>
    <t>93.403</t>
  </si>
  <si>
    <t>1x1 PT</t>
  </si>
  <si>
    <t>FILM CUTTER BX 12"X2000'</t>
  </si>
  <si>
    <t>Anchor Packaging Inc.</t>
  </si>
  <si>
    <t>1x2000 FT</t>
  </si>
  <si>
    <t>FILM CUTTER BX 18"X2000'</t>
  </si>
  <si>
    <t>FLOUR H&amp;R A/P</t>
  </si>
  <si>
    <t>Limson - Bay State (Indiantown, FL)</t>
  </si>
  <si>
    <t>2x25 LB</t>
  </si>
  <si>
    <t>FOIL CUTTER BX HVY 18"X500'</t>
  </si>
  <si>
    <t>Handi-foil</t>
  </si>
  <si>
    <t>HFA Inc.</t>
  </si>
  <si>
    <t>1x500 FT</t>
  </si>
  <si>
    <t>FOIL CUTTER BX STD 12"X1000'</t>
  </si>
  <si>
    <t>1x1000 FT</t>
  </si>
  <si>
    <t>FOIL CUTTER BX STD 18"X500'</t>
  </si>
  <si>
    <t>FOIL SHEETS 12X10"</t>
  </si>
  <si>
    <t>FOIL SHEETS 9X10.75"</t>
  </si>
  <si>
    <t>6x500 CO</t>
  </si>
  <si>
    <t>Limson Trading (Hebron, KY-Dry)</t>
  </si>
  <si>
    <t>527674</t>
  </si>
  <si>
    <t>FORK PLAS REFILL BLK</t>
  </si>
  <si>
    <t>Cutlerease</t>
  </si>
  <si>
    <t>WNA Comet Products Inc. (Chelmsford</t>
  </si>
  <si>
    <t>CEASEFK960BL</t>
  </si>
  <si>
    <t>24x40 CO</t>
  </si>
  <si>
    <t>FRANKS BEEF 4/#</t>
  </si>
  <si>
    <t>Kent Quality Foods Inc. (Frzn)</t>
  </si>
  <si>
    <t>FRANKS BEEF 6/#</t>
  </si>
  <si>
    <t>FRENCH TST STIX WGRAIN</t>
  </si>
  <si>
    <t>Farm Rich</t>
  </si>
  <si>
    <t>FRIES SIDEWINDER 6-4# CONQST</t>
  </si>
  <si>
    <t>Simplot - Conquest</t>
  </si>
  <si>
    <t>Simplot Food Group (Rochelle, IL)</t>
  </si>
  <si>
    <t>FRUIT SAL TROP CUP</t>
  </si>
  <si>
    <t>Dole</t>
  </si>
  <si>
    <t>Dole Packaged Foods Company</t>
  </si>
  <si>
    <t>36x4 OZ</t>
  </si>
  <si>
    <t>Philippines</t>
  </si>
  <si>
    <t>GELATIN MIX CHERRY</t>
  </si>
  <si>
    <t>12x24 OZ</t>
  </si>
  <si>
    <t>GELATIN MIX LIME</t>
  </si>
  <si>
    <t>GLOVE LTX LRG PWDFR</t>
  </si>
  <si>
    <t>Handgards</t>
  </si>
  <si>
    <t>Handgards Inc.</t>
  </si>
  <si>
    <t>10x100 CO</t>
  </si>
  <si>
    <t>GLOVE LTX LRG PWDFR 10-100CT GCHC</t>
  </si>
  <si>
    <t xml:space="preserve">Limson Trading (Hebron, KY) </t>
  </si>
  <si>
    <t>GLOVE LTX MED PWDFR</t>
  </si>
  <si>
    <t>Malaysia</t>
  </si>
  <si>
    <t>GLOVE LTX SML PWDFR 10-100CT GCHC</t>
  </si>
  <si>
    <t>GLOVE LTX XL PWDFR 10-100CT GCHC</t>
  </si>
  <si>
    <t>GLOVE NITRILE LRG PWDFR PNK</t>
  </si>
  <si>
    <t>Thinsense</t>
  </si>
  <si>
    <t>103-TS16-PNK</t>
  </si>
  <si>
    <t>4x250 CO</t>
  </si>
  <si>
    <t>GLOVE NITRILE MED PWDFR PNK</t>
  </si>
  <si>
    <t>103-TS14-PNK</t>
  </si>
  <si>
    <t>GLOVE NITRILE SML PRPL PWDFR</t>
  </si>
  <si>
    <t>JobSelect</t>
  </si>
  <si>
    <t>103-212-AP</t>
  </si>
  <si>
    <t>GLOVE VNYL XL PWDFR</t>
  </si>
  <si>
    <t>GRAPES RED SDLSS</t>
  </si>
  <si>
    <t>Markon Essentials</t>
  </si>
  <si>
    <t>1x18 LBA</t>
  </si>
  <si>
    <t>GRAVY MIX CNTRY</t>
  </si>
  <si>
    <t>GRIDDLE RND 9.25" CAST IRON 6CT</t>
  </si>
  <si>
    <t>Lodge Cast Iron</t>
  </si>
  <si>
    <t>DOT (EPO-Dry)</t>
  </si>
  <si>
    <t>L7OGH3</t>
  </si>
  <si>
    <t>6x1 EA</t>
  </si>
  <si>
    <t>TABLETOP</t>
  </si>
  <si>
    <t>GRILL PAD H/D</t>
  </si>
  <si>
    <t>15x1 EA</t>
  </si>
  <si>
    <t>HAIRNET BRN</t>
  </si>
  <si>
    <t>Cellucap Manufacturing Company</t>
  </si>
  <si>
    <t>HN5BRGFS</t>
  </si>
  <si>
    <t>144x1 EA</t>
  </si>
  <si>
    <t>HAM BUFFET SHAVE</t>
  </si>
  <si>
    <t>Menumaster</t>
  </si>
  <si>
    <t>Hormel Foods - Fresh</t>
  </si>
  <si>
    <t>2x11 LBA</t>
  </si>
  <si>
    <t>HASHBROWN PTY 120-2.25Z OREI</t>
  </si>
  <si>
    <t>Ore-Ida</t>
  </si>
  <si>
    <t>McCain Foods USA, Inc.</t>
  </si>
  <si>
    <t>OIF00589A</t>
  </si>
  <si>
    <t>Sub for 141520</t>
  </si>
  <si>
    <t>HASHBROWN TRIANGLE</t>
  </si>
  <si>
    <t>McCain Foods (Atlanta, GA)</t>
  </si>
  <si>
    <t>OIF00049A</t>
  </si>
  <si>
    <t>Long term out of stock until late January. F/C was 48</t>
  </si>
  <si>
    <t>JELLY GRAPE</t>
  </si>
  <si>
    <t>Polaner</t>
  </si>
  <si>
    <t>B&amp;G Foods, Inc.</t>
  </si>
  <si>
    <t>JUICE APPL 100% FZ</t>
  </si>
  <si>
    <t>Suncup</t>
  </si>
  <si>
    <t>Gregory Packaging</t>
  </si>
  <si>
    <t>72x4 FOZ</t>
  </si>
  <si>
    <t>JUICE APPLE 100% FRSH</t>
  </si>
  <si>
    <t>JUICE BOX APPL 100%</t>
  </si>
  <si>
    <t>Totally Juice</t>
  </si>
  <si>
    <t>Gregory Packaging - Dry (Bethlehem,</t>
  </si>
  <si>
    <t>40x6.75 FOZ</t>
  </si>
  <si>
    <t>Stop usage for Capri Sun 784350 in Jan</t>
  </si>
  <si>
    <t>JUICE BOX FRT PNCH 100%</t>
  </si>
  <si>
    <t>JUICE BOX VERY BRY</t>
  </si>
  <si>
    <t>JUICE GRP 100% FZ</t>
  </si>
  <si>
    <t>JUICE LEMON</t>
  </si>
  <si>
    <t>Realemon</t>
  </si>
  <si>
    <t>Dr Pepper Snapple Motts (Jacksonvil</t>
  </si>
  <si>
    <t>JUICE ORNG 100% FRSH</t>
  </si>
  <si>
    <t>JUICE ORNG 100% FZ</t>
  </si>
  <si>
    <t>JUICE SPRKLG BLK CHRY 24-7.5FLZ</t>
  </si>
  <si>
    <t>Switch</t>
  </si>
  <si>
    <t>Apple &amp; Eve, LLC - Switch</t>
  </si>
  <si>
    <t>7C2475BC</t>
  </si>
  <si>
    <t>24x7.5 FOZ</t>
  </si>
  <si>
    <t>JUICE SPRKLG BLK CHRY 24-8FLZ</t>
  </si>
  <si>
    <t>7C2480BC</t>
  </si>
  <si>
    <t>24x8 FOZ</t>
  </si>
  <si>
    <t>Switch from 417946 in October</t>
  </si>
  <si>
    <t>JUICE SPRKLG FRT PNCH 24-7.5FLZ</t>
  </si>
  <si>
    <t>7C2475FP</t>
  </si>
  <si>
    <t>JUICE SPRKLG FRT PNCH 24-8FLZ</t>
  </si>
  <si>
    <t>7C2480FP</t>
  </si>
  <si>
    <t>Switch from 417959 in October</t>
  </si>
  <si>
    <t>JUICE SPRKLG KW BRY 24-7.5FLZ</t>
  </si>
  <si>
    <t>7C2475KB</t>
  </si>
  <si>
    <t>JUICE SPRKLG KW BRY 24-8FLZ</t>
  </si>
  <si>
    <t>7C2480KB</t>
  </si>
  <si>
    <t>Switch from 417950 in October</t>
  </si>
  <si>
    <t>JUICE SPRKLG ORNG TANGR 24-7.5FLZ</t>
  </si>
  <si>
    <t>7C2475OT</t>
  </si>
  <si>
    <t>JUICE SPRKLG ORNG TANGR 24-8FLZ</t>
  </si>
  <si>
    <t>7C2480OT</t>
  </si>
  <si>
    <t>Switch from 417949 in October</t>
  </si>
  <si>
    <t>JUICE SPRKLG WTRMLN STRAWB 24-7.5FLZ</t>
  </si>
  <si>
    <t>7C2475WS</t>
  </si>
  <si>
    <t>JUICE SPRKLG WTRMLN STRAWB 24-8FLZ</t>
  </si>
  <si>
    <t>7C2480WS</t>
  </si>
  <si>
    <t>Switch from 417948 in October</t>
  </si>
  <si>
    <t>JUICE VARIETY 100% 6FLZ 4-10CT CAPRS</t>
  </si>
  <si>
    <t>Capri Sun</t>
  </si>
  <si>
    <t>Kraft Heinz Dry</t>
  </si>
  <si>
    <t>8770000000</t>
  </si>
  <si>
    <t>4x10 CO</t>
  </si>
  <si>
    <t>Replacing 698332, 698340, and 698361</t>
  </si>
  <si>
    <t>KETCHUP PKT</t>
  </si>
  <si>
    <t>Kraft Heinz Dry (Fremont) Ketchup D</t>
  </si>
  <si>
    <t>1000x9 G</t>
  </si>
  <si>
    <t>KETCHUP PKT LO SOD</t>
  </si>
  <si>
    <t>Red Gold</t>
  </si>
  <si>
    <t>Red Gold LLC</t>
  </si>
  <si>
    <t>REDYL9G</t>
  </si>
  <si>
    <t>KNIFE PLAS REFILL BLK</t>
  </si>
  <si>
    <t>CEASEKN960BL</t>
  </si>
  <si>
    <t>LABEL "USE FIRST" 2" RND</t>
  </si>
  <si>
    <t>National Checking (Arlington, TX)</t>
  </si>
  <si>
    <t>RUF2R-GFS</t>
  </si>
  <si>
    <t>1x500 CO</t>
  </si>
  <si>
    <t>LABEL DISSOLVAB FD ROTATION</t>
  </si>
  <si>
    <t>Cambro</t>
  </si>
  <si>
    <t>Cambro (Huntington Beach, CA)</t>
  </si>
  <si>
    <t>1252SLB250</t>
  </si>
  <si>
    <t>LABEL DISSOLVAB FOOD STOR</t>
  </si>
  <si>
    <t>National Checking Company</t>
  </si>
  <si>
    <t>National Checking (Orlando, FL)</t>
  </si>
  <si>
    <t>DPBX125R-4</t>
  </si>
  <si>
    <t>Item discontinued out of Plant City</t>
  </si>
  <si>
    <t>LETTUCE ROMAINE</t>
  </si>
  <si>
    <t>Markon - Vegetables</t>
  </si>
  <si>
    <t>24x1 EA</t>
  </si>
  <si>
    <t>LID FLAT CLR</t>
  </si>
  <si>
    <t>20CLR</t>
  </si>
  <si>
    <t>LID PRTN SOUFF 1.5/2/2.5Z</t>
  </si>
  <si>
    <t>YLS2FRGFS2</t>
  </si>
  <si>
    <t>24x100 CO</t>
  </si>
  <si>
    <t>LID PRTN SOUFF 3.25/4Z CLR</t>
  </si>
  <si>
    <t>YLS3FRGFS2</t>
  </si>
  <si>
    <t>20x120 CO</t>
  </si>
  <si>
    <t>LID PRTN SOUFF 5.5Z</t>
  </si>
  <si>
    <t>YLS5FRGFS2</t>
  </si>
  <si>
    <t>25x100 CO</t>
  </si>
  <si>
    <t>LINER BAKE PAN QUILON ECON 16X24</t>
  </si>
  <si>
    <t>162-1</t>
  </si>
  <si>
    <t>1000x1 EA</t>
  </si>
  <si>
    <t>LINER CAN BLK 12-16 GAL .72 24x33</t>
  </si>
  <si>
    <t>Berry Global (Monroe, LA)</t>
  </si>
  <si>
    <t>LINER CAN BLK 55-60GAL 1.5 10-10 ARRY</t>
  </si>
  <si>
    <t>Berry Global</t>
  </si>
  <si>
    <t>10x10 CO</t>
  </si>
  <si>
    <t>LINER CAN BLK 60 GAL 22 MIC 38X60</t>
  </si>
  <si>
    <t>10x15 CO</t>
  </si>
  <si>
    <t>LINER CAN CLR 7-10GAL .74</t>
  </si>
  <si>
    <t>LINER KTCH TALL WHT 13GAL</t>
  </si>
  <si>
    <t>Berry Global - AEP (Waxahachie, TX)</t>
  </si>
  <si>
    <t>LINER PAN 34X12"</t>
  </si>
  <si>
    <t>PanSaver</t>
  </si>
  <si>
    <t>M&amp;Q Plastic Products (EPO)</t>
  </si>
  <si>
    <t>42001</t>
  </si>
  <si>
    <t>1x100 CO</t>
  </si>
  <si>
    <t>LINER PAN FOR 6" FULL-SZ 34X18"</t>
  </si>
  <si>
    <t>42002</t>
  </si>
  <si>
    <t>1x50 CO</t>
  </si>
  <si>
    <t>LINER PAN FULL SZ DP 34X18 50CT FDHND</t>
  </si>
  <si>
    <t>Foodhandler</t>
  </si>
  <si>
    <t>22-PL3418</t>
  </si>
  <si>
    <t>MARGARINE CUP SPRD WHPD</t>
  </si>
  <si>
    <t>Limson Trading - Ventura (AL)</t>
  </si>
  <si>
    <t>900x5 G</t>
  </si>
  <si>
    <t>MARGARINE SLD</t>
  </si>
  <si>
    <t>30x1 LB</t>
  </si>
  <si>
    <t>MAYONNAISE PKT</t>
  </si>
  <si>
    <t>PPI</t>
  </si>
  <si>
    <t>200x9 G</t>
  </si>
  <si>
    <t>MEATBALL CKD 1Z ITAL</t>
  </si>
  <si>
    <t>Fontanini</t>
  </si>
  <si>
    <t>Hormel Foods - Frozen</t>
  </si>
  <si>
    <t>MELON HNYDEW</t>
  </si>
  <si>
    <t>1x6 CO</t>
  </si>
  <si>
    <t>MELON MUSK CANTALOUPE</t>
  </si>
  <si>
    <t>9x1 EA</t>
  </si>
  <si>
    <t>MILK WHT WHL</t>
  </si>
  <si>
    <t>Regional Brand</t>
  </si>
  <si>
    <t>TG Lee Dairy (Deland, FL)</t>
  </si>
  <si>
    <t>MUFFIN ASST MINI IW</t>
  </si>
  <si>
    <t>Arnie's</t>
  </si>
  <si>
    <t>Arnies Bakery</t>
  </si>
  <si>
    <t>120x1.25 OZ</t>
  </si>
  <si>
    <t>MUFFIN BAN WGRAIN IW</t>
  </si>
  <si>
    <t>Otis Spunkmeyer</t>
  </si>
  <si>
    <t>Aspire Bakeries (FL-FZN)</t>
  </si>
  <si>
    <t>72x2 OZ</t>
  </si>
  <si>
    <t>MUFFIN BLUEB WGRAIN IW</t>
  </si>
  <si>
    <t>MUFFIN CHOC/CHOC CHP WGRAIN IW</t>
  </si>
  <si>
    <t>Aryzta</t>
  </si>
  <si>
    <t>MUSTARD YELLOW CLSC</t>
  </si>
  <si>
    <t>French's</t>
  </si>
  <si>
    <t>McCormick Inc Dry</t>
  </si>
  <si>
    <t>4x105 FOZ</t>
  </si>
  <si>
    <t>NOODLE LO MEIN</t>
  </si>
  <si>
    <t>Amoy</t>
  </si>
  <si>
    <t>Amoy Asian Foods (University Park,</t>
  </si>
  <si>
    <t>NOVELTY BAR STRAWB SHRTCK L/F</t>
  </si>
  <si>
    <t>DeConna Ice Cream</t>
  </si>
  <si>
    <t>Deconna Ice Cream</t>
  </si>
  <si>
    <t>RCH030C</t>
  </si>
  <si>
    <t>4x24 CO</t>
  </si>
  <si>
    <t>NOVELTY FZ BAR CHOC SUND CRNCH</t>
  </si>
  <si>
    <t>Blue Bunny</t>
  </si>
  <si>
    <t>Wells Dairy (Blue Bunny)</t>
  </si>
  <si>
    <t>NOVELTY FZ SAND ICE CRM 48-3.5Z BLBNY</t>
  </si>
  <si>
    <t>48x3.5 FOZ</t>
  </si>
  <si>
    <t>OIL SALAD VEG SOY CLR NT</t>
  </si>
  <si>
    <t>Limson - Cargill Oil - Gainesville</t>
  </si>
  <si>
    <t>OIL SESAME PURE</t>
  </si>
  <si>
    <t>Roland</t>
  </si>
  <si>
    <t>American Roland Food Corp</t>
  </si>
  <si>
    <t>10x56 FOZ</t>
  </si>
  <si>
    <t>Taiwan</t>
  </si>
  <si>
    <t>ONION DCD IQF</t>
  </si>
  <si>
    <t>Limson - Lakeside Foods</t>
  </si>
  <si>
    <t>ONION GREEN</t>
  </si>
  <si>
    <t>1x2 LB</t>
  </si>
  <si>
    <t>ONION GREEN CLPD</t>
  </si>
  <si>
    <t>4x2 LB</t>
  </si>
  <si>
    <t>ORANGES MAND IN JCE</t>
  </si>
  <si>
    <t>ORANGES NAVEL/VALENCIA FCY</t>
  </si>
  <si>
    <t>138x1 EA</t>
  </si>
  <si>
    <t>PAD SCRUB GEN PURP</t>
  </si>
  <si>
    <t>2x40 CO</t>
  </si>
  <si>
    <t>PAD SCRUB GEN PURP GREEN</t>
  </si>
  <si>
    <t>ACS Industries , Inc.</t>
  </si>
  <si>
    <t>S096-GFS</t>
  </si>
  <si>
    <t>2x10 CO</t>
  </si>
  <si>
    <t>PAIL FOOD PPR 16Z 9-50CT FLDPK</t>
  </si>
  <si>
    <t>Fold-Pak</t>
  </si>
  <si>
    <t xml:space="preserve">Westrock - Foldpak </t>
  </si>
  <si>
    <t>16MWWHITEM</t>
  </si>
  <si>
    <t>9x50 CO</t>
  </si>
  <si>
    <t>PAN COAT SPRAY</t>
  </si>
  <si>
    <t>PLZ Corp</t>
  </si>
  <si>
    <t>6x17 OZ</t>
  </si>
  <si>
    <t>PAN COAT/TPNG SPRY BTR</t>
  </si>
  <si>
    <t>6x16.5 OZ</t>
  </si>
  <si>
    <t>PANCAKE &amp; WAFFLE MIX BTRMLK</t>
  </si>
  <si>
    <t>Kodiak Cakes</t>
  </si>
  <si>
    <t>DOT FL,KP,DV - Dry STK</t>
  </si>
  <si>
    <t>4x4.5 LB</t>
  </si>
  <si>
    <t>PANCAKE MINI MAPL IW 72-3.03Z EGGO</t>
  </si>
  <si>
    <t>EGGO</t>
  </si>
  <si>
    <t>Kellanova Frozen</t>
  </si>
  <si>
    <t>72x3.03 OZ</t>
  </si>
  <si>
    <t>PASTA ELBOW MACAR 51% WGRAIN</t>
  </si>
  <si>
    <t>Dakota Growers</t>
  </si>
  <si>
    <t>Dakota Growers Pasta (MN-Dry)</t>
  </si>
  <si>
    <t>2x10 LB</t>
  </si>
  <si>
    <t>PASTA PENNE RIGATE 51% WGRAIN</t>
  </si>
  <si>
    <t>PASTA SPAG 51% WGRAIN</t>
  </si>
  <si>
    <t>PASTRY POP-TART WGRAIN BLUEB</t>
  </si>
  <si>
    <t>Pop-Tarts</t>
  </si>
  <si>
    <t>120x1 CO</t>
  </si>
  <si>
    <t>PASTRY POP-TART WGRAIN CINN</t>
  </si>
  <si>
    <t>120x1.76 OZ</t>
  </si>
  <si>
    <t>PASTRY POP-TART WGRAIN FUDG</t>
  </si>
  <si>
    <t>PASTRY POP-TART WGRAIN STRAWB</t>
  </si>
  <si>
    <t>PEACH DCD CUP IN JCE</t>
  </si>
  <si>
    <t>South Africa</t>
  </si>
  <si>
    <t>PEANUT BUTTER CRMY</t>
  </si>
  <si>
    <t>Jif</t>
  </si>
  <si>
    <t>Smucker Dry (Fairburn, GA)</t>
  </si>
  <si>
    <t>PEAS &amp; CARROT</t>
  </si>
  <si>
    <t>Belgium</t>
  </si>
  <si>
    <t>PEPPERONI SLCD 14-16/Z</t>
  </si>
  <si>
    <t>Tyson Foods Inc (Macon, GA) CLR</t>
  </si>
  <si>
    <t>PICKLE DILL SLCD HAMB</t>
  </si>
  <si>
    <t>Cool Crisp</t>
  </si>
  <si>
    <t>Gielow Pickles Inc (Fort Pierce, FL</t>
  </si>
  <si>
    <t>H-110</t>
  </si>
  <si>
    <t>PINEAPPLE DRD</t>
  </si>
  <si>
    <t>120x1.45 OZ</t>
  </si>
  <si>
    <t>Vendor discontinuing usage</t>
  </si>
  <si>
    <t>PINEAPPLE GLDN RIPE</t>
  </si>
  <si>
    <t>8x1 EA</t>
  </si>
  <si>
    <t>PINEAPPLE TIDBITS CUP</t>
  </si>
  <si>
    <t>PIZZA CHS WGRAIN PRIMO 16"</t>
  </si>
  <si>
    <t>Big Daddy's</t>
  </si>
  <si>
    <t>Schwan's Food Service (Atlanta, GA)</t>
  </si>
  <si>
    <t>9x41.44 OZ</t>
  </si>
  <si>
    <t>PIZZA TKY PEPP 16" WGRAIN PRIMO</t>
  </si>
  <si>
    <t>9x16 "</t>
  </si>
  <si>
    <t>POLISH S/S AERO</t>
  </si>
  <si>
    <t>6x16 OZ</t>
  </si>
  <si>
    <t>POPCORN KTTL SMRT SNAC</t>
  </si>
  <si>
    <t>Tasty Brands</t>
  </si>
  <si>
    <t>Tasty Brands (Lithia Springs)</t>
  </si>
  <si>
    <t>48x1 OZ</t>
  </si>
  <si>
    <t>POPCORN WHT CHED</t>
  </si>
  <si>
    <t>Smartfood</t>
  </si>
  <si>
    <t>104x0.63 OZ</t>
  </si>
  <si>
    <t>PORK BUTT BNLS NAT</t>
  </si>
  <si>
    <t>Limson - JBS (Beardstown)</t>
  </si>
  <si>
    <t>4x2 CO</t>
  </si>
  <si>
    <t>POTATO MASH SEAS R/SOD</t>
  </si>
  <si>
    <t>McCain</t>
  </si>
  <si>
    <t>1000002870</t>
  </si>
  <si>
    <t>Switch from 193610</t>
  </si>
  <si>
    <t>POTATO PRLS PREM</t>
  </si>
  <si>
    <t>BAF Potato Pearls</t>
  </si>
  <si>
    <t>Basic American Foods</t>
  </si>
  <si>
    <t>10x29.3 OZ</t>
  </si>
  <si>
    <t>Switch to 860560</t>
  </si>
  <si>
    <t>PRETZEL HEARTZELS</t>
  </si>
  <si>
    <t>Rold Gold</t>
  </si>
  <si>
    <t>104x0.7 OZ</t>
  </si>
  <si>
    <t>PRETZEL SFT PREBKD 2.5Z 4-25CT GCHC</t>
  </si>
  <si>
    <t>J &amp; J Snack Foods</t>
  </si>
  <si>
    <t>4x25 CO</t>
  </si>
  <si>
    <t>PRETZEL TWIST TINY</t>
  </si>
  <si>
    <t>64x2 OZ</t>
  </si>
  <si>
    <t>PUDDING RTS CHOC FUDG</t>
  </si>
  <si>
    <t>Advanced Food Product (New Holland)</t>
  </si>
  <si>
    <t>6x112 OZ</t>
  </si>
  <si>
    <t>PUDDING RTS MILK CHOC</t>
  </si>
  <si>
    <t>PUDDING RTS VAN</t>
  </si>
  <si>
    <t>RICE JASMINE THAI</t>
  </si>
  <si>
    <t>817 Elephant</t>
  </si>
  <si>
    <t>Limson Trading, Inc. - Basmati Rice</t>
  </si>
  <si>
    <t>1x25 LB</t>
  </si>
  <si>
    <t>Thailand</t>
  </si>
  <si>
    <t>RICE JASMINE THAI HOM MALI</t>
  </si>
  <si>
    <t>RINSE AID DSHMCH ALL TEMP</t>
  </si>
  <si>
    <t>Array Professional</t>
  </si>
  <si>
    <t>ROLL DNNR WGRAIN WHT 1Z</t>
  </si>
  <si>
    <t>ROLL HOAG WGRAIN 5.5" SLCD</t>
  </si>
  <si>
    <t>Bake Crafters</t>
  </si>
  <si>
    <t>Bake Crafters Food Company</t>
  </si>
  <si>
    <t>6x16 CO</t>
  </si>
  <si>
    <t>SALAMI GENOA</t>
  </si>
  <si>
    <t>Smithfield-Farmland (Tarheel, NC)</t>
  </si>
  <si>
    <t>3x6 LB</t>
  </si>
  <si>
    <t>SALSA 103Z</t>
  </si>
  <si>
    <t>Red Gold Controlled Items</t>
  </si>
  <si>
    <t>REDSC99</t>
  </si>
  <si>
    <t>SALSA CUP</t>
  </si>
  <si>
    <t>REDSC2ZC168</t>
  </si>
  <si>
    <t>168x3 OZ</t>
  </si>
  <si>
    <t>SALT IODIZED</t>
  </si>
  <si>
    <t>Cargill Salt (Tampa, FL)</t>
  </si>
  <si>
    <t>15x2.25 LB</t>
  </si>
  <si>
    <t>SAND GRLLD CHS WGRAIN IW</t>
  </si>
  <si>
    <t>Hot Off the Grill</t>
  </si>
  <si>
    <t>Integrated Food Service (Carson, CA</t>
  </si>
  <si>
    <t>72x4.19 OZ</t>
  </si>
  <si>
    <t>SAND UNCRUST PB&amp;J GRP WGRAIN</t>
  </si>
  <si>
    <t>Smucker's</t>
  </si>
  <si>
    <t>Smucker's Frz (McDonough, GA)</t>
  </si>
  <si>
    <t>72x1 CO</t>
  </si>
  <si>
    <t>SANITIZER ULTIMATE</t>
  </si>
  <si>
    <t>SAUCE BBQ</t>
  </si>
  <si>
    <t>Ventura Foods (Waukesha, WI)</t>
  </si>
  <si>
    <t>11805-GFS</t>
  </si>
  <si>
    <t>SAUCE BBQ CUP</t>
  </si>
  <si>
    <t>SAUCE BBQ PKT</t>
  </si>
  <si>
    <t>Diamond Crystal (Breman, GA)</t>
  </si>
  <si>
    <t>SAUCE BOOM BOOM</t>
  </si>
  <si>
    <t>KE1936</t>
  </si>
  <si>
    <t>SAUCE BUFF WNG REDHOT</t>
  </si>
  <si>
    <t>Frank's RedHot</t>
  </si>
  <si>
    <t>SAUCE CHS CHED SHRP</t>
  </si>
  <si>
    <t>SAUCE HONEY MUSTARD CUP</t>
  </si>
  <si>
    <t>KE0634A1</t>
  </si>
  <si>
    <t>SAUCE MARINARA DIPN CUP</t>
  </si>
  <si>
    <t>REDNA2ZC168</t>
  </si>
  <si>
    <t>168x2.5 OZ</t>
  </si>
  <si>
    <t>SAUCE MARINARA SMOOTH</t>
  </si>
  <si>
    <t>Pacific Coast Producers (Lodi, CA)</t>
  </si>
  <si>
    <t>SAUCE MOJO CRIOLLO</t>
  </si>
  <si>
    <t>La Lechonera</t>
  </si>
  <si>
    <t>La Lechonera Products,</t>
  </si>
  <si>
    <t>SAUCE SOY</t>
  </si>
  <si>
    <t>Ventura Foods (Chambersburg, PA)</t>
  </si>
  <si>
    <t>21827-GFS</t>
  </si>
  <si>
    <t>SAUCE TACO PKT PPI</t>
  </si>
  <si>
    <t>SAUCE TERIYAKI</t>
  </si>
  <si>
    <t>Kikkoman</t>
  </si>
  <si>
    <t>Kikkoman Sales USA, Inc. (FL)</t>
  </si>
  <si>
    <t>SAUCE TOMATO</t>
  </si>
  <si>
    <t>GOCHA99</t>
  </si>
  <si>
    <t>SAUCE WNG BUFF MLD 2-1GAL GCHC</t>
  </si>
  <si>
    <t>23487-GFS</t>
  </si>
  <si>
    <t>SAUSAGE PTY CHIX CKD 1.5Z</t>
  </si>
  <si>
    <t>Jones Dairy Farms</t>
  </si>
  <si>
    <t>1x12 LB</t>
  </si>
  <si>
    <t>SAUSAGE WHL HOG BULK TUBE</t>
  </si>
  <si>
    <t>5x2 LB</t>
  </si>
  <si>
    <t>SCRUBBER S/S 35GM</t>
  </si>
  <si>
    <t>434SPB-GFS-4X12</t>
  </si>
  <si>
    <t>12x1 EA</t>
  </si>
  <si>
    <t>SCRUBBER S/S H/D</t>
  </si>
  <si>
    <t>ACS Scrubble</t>
  </si>
  <si>
    <t>15-100-GFS</t>
  </si>
  <si>
    <t>SEASONING CHIX MONTREAL</t>
  </si>
  <si>
    <t>Grill Mates</t>
  </si>
  <si>
    <t>1x23 OZ</t>
  </si>
  <si>
    <t>SEASONING GARLIC HRB NO SALT</t>
  </si>
  <si>
    <t>Trade East</t>
  </si>
  <si>
    <t>B&amp;G Foods (Ankeny, IA) Dry</t>
  </si>
  <si>
    <t>1x19 OZ</t>
  </si>
  <si>
    <t>SEASONING ITAL HRB</t>
  </si>
  <si>
    <t>1x6 OZ</t>
  </si>
  <si>
    <t>SEASONING STK MONTREAL</t>
  </si>
  <si>
    <t>1x29 OZ</t>
  </si>
  <si>
    <t>SEASONING TACO MIX</t>
  </si>
  <si>
    <t>Lawry's</t>
  </si>
  <si>
    <t>6x9 OZ</t>
  </si>
  <si>
    <t>Gran Sazon</t>
  </si>
  <si>
    <t>Wixon Fontarome</t>
  </si>
  <si>
    <t>SMOOTHIE STRAWB BAN</t>
  </si>
  <si>
    <t>Bar Fresh</t>
  </si>
  <si>
    <t>Barfresh Corp Inc (IL-FZN)</t>
  </si>
  <si>
    <t>SNACK CHILI CHS FANTASTIX</t>
  </si>
  <si>
    <t>Cheetos</t>
  </si>
  <si>
    <t>SNACK CHS BKD HOT</t>
  </si>
  <si>
    <t>104x1 CO</t>
  </si>
  <si>
    <t>SNACK CHS BKD WGRAIN</t>
  </si>
  <si>
    <t>SNACK CHS PUFF CHED R/F</t>
  </si>
  <si>
    <t>PepsiCo - Frito Lay - DPS (KS)</t>
  </si>
  <si>
    <t>72x0.7 OZ</t>
  </si>
  <si>
    <t>SNACK FRT ASST POUC</t>
  </si>
  <si>
    <t>Welch's</t>
  </si>
  <si>
    <t>The Promotion In Motion Companies,</t>
  </si>
  <si>
    <t>SNACK MIX CHEX CHED WGRAIN</t>
  </si>
  <si>
    <t>Chex Mix</t>
  </si>
  <si>
    <t>16000-31932</t>
  </si>
  <si>
    <t>60x0.92 OZ</t>
  </si>
  <si>
    <t>SNACK MIX CHEX CHOC CRML</t>
  </si>
  <si>
    <t>16000-31933</t>
  </si>
  <si>
    <t>60x1.03 OZ</t>
  </si>
  <si>
    <t>SNACK MIX STRAWB YOG WGRAIN</t>
  </si>
  <si>
    <t>Simply Chex</t>
  </si>
  <si>
    <t>16000-31937</t>
  </si>
  <si>
    <t>SNACK ONIO WGRAIN</t>
  </si>
  <si>
    <t>Funyuns</t>
  </si>
  <si>
    <t>104x0.75 OZ</t>
  </si>
  <si>
    <t>SOUP MIX ONION 12-6Z LIPT</t>
  </si>
  <si>
    <t>Lipton</t>
  </si>
  <si>
    <t>Unilever Foodsolutions</t>
  </si>
  <si>
    <t>4100000323</t>
  </si>
  <si>
    <t>12x6 OZ</t>
  </si>
  <si>
    <t>SOUR CREAM</t>
  </si>
  <si>
    <t>Daisy</t>
  </si>
  <si>
    <t>Daisy Brands Inc - FL</t>
  </si>
  <si>
    <t>IDA645</t>
  </si>
  <si>
    <t>6x4.5 LB</t>
  </si>
  <si>
    <t>SOUR CREAM PKT</t>
  </si>
  <si>
    <t>IDP100</t>
  </si>
  <si>
    <t>SPICE PEPR BLK GRND</t>
  </si>
  <si>
    <t>Badia</t>
  </si>
  <si>
    <t>Badia Spices Inc.</t>
  </si>
  <si>
    <t>1x4 LB</t>
  </si>
  <si>
    <t>SPICE SESAME SEED HULLED</t>
  </si>
  <si>
    <t>SPOON PLAS REFILL BLK</t>
  </si>
  <si>
    <t>CEASESP960BL</t>
  </si>
  <si>
    <t>SPRINKLES RAINBOW DECOR</t>
  </si>
  <si>
    <t>1x25 OZ</t>
  </si>
  <si>
    <t>STRAW 7.75" JMBO TRANSL WRPD</t>
  </si>
  <si>
    <t>4x500 CO</t>
  </si>
  <si>
    <t>STRAWBERRY 8# MRKN</t>
  </si>
  <si>
    <t>Markon</t>
  </si>
  <si>
    <t>Markon - Texas Strawberry</t>
  </si>
  <si>
    <t>4 - 2LB</t>
  </si>
  <si>
    <t>STRAWBERRY SLCD 4+1</t>
  </si>
  <si>
    <t>6x6.5 LB</t>
  </si>
  <si>
    <t>SUGAR BROWN DK</t>
  </si>
  <si>
    <t>Florida Crystals</t>
  </si>
  <si>
    <t>Domino Foods (Okeelanta, FL)</t>
  </si>
  <si>
    <t>SUGAR CANISTER</t>
  </si>
  <si>
    <t>24x20 OZ</t>
  </si>
  <si>
    <t>SUGAR POWDERED 10X POLY BAG</t>
  </si>
  <si>
    <t>Domino</t>
  </si>
  <si>
    <t>24x1 LB</t>
  </si>
  <si>
    <t>SYRUP CRML SGR FR</t>
  </si>
  <si>
    <t>Monin</t>
  </si>
  <si>
    <t>Monin Inc.</t>
  </si>
  <si>
    <t>M-FS009F</t>
  </si>
  <si>
    <t>4x1 L</t>
  </si>
  <si>
    <t>SYRUP PANCK CUP</t>
  </si>
  <si>
    <t>200x1.5 OZ</t>
  </si>
  <si>
    <t>Switch to 666785</t>
  </si>
  <si>
    <t>SYRUP PANCK DIET CUP</t>
  </si>
  <si>
    <t>5150002277</t>
  </si>
  <si>
    <t>Switch from 160090</t>
  </si>
  <si>
    <t>SYRUP VAN SGR FR PLAS</t>
  </si>
  <si>
    <t>M-FS045F</t>
  </si>
  <si>
    <t>TOMATO DCD I/JCE</t>
  </si>
  <si>
    <t>6x102 OZ</t>
  </si>
  <si>
    <t>TOMATO GRAPE SWT</t>
  </si>
  <si>
    <t>Ray And Mascari - Lakeland</t>
  </si>
  <si>
    <t>1x10 LB</t>
  </si>
  <si>
    <t>TOPPING WHIP CRM SWT</t>
  </si>
  <si>
    <t>12x1.19 LB</t>
  </si>
  <si>
    <t>TOPPING WHIP I/BG</t>
  </si>
  <si>
    <t>12x16 OZ</t>
  </si>
  <si>
    <t>TOPPING WHIP W/CRM</t>
  </si>
  <si>
    <t>On Top</t>
  </si>
  <si>
    <t>TORTILLA FLOUR 6"</t>
  </si>
  <si>
    <t>La Banderita</t>
  </si>
  <si>
    <t>Ole Mexican Foods (Norcross, GA)</t>
  </si>
  <si>
    <t>12x24 CO</t>
  </si>
  <si>
    <t>TORTILLA FLOUR ULTRGR 6"</t>
  </si>
  <si>
    <t>Azteca</t>
  </si>
  <si>
    <t>Azteca Foods</t>
  </si>
  <si>
    <t>30x12 CO</t>
  </si>
  <si>
    <t>TORTILLA WHL WHE 12"</t>
  </si>
  <si>
    <t>6x12 CO</t>
  </si>
  <si>
    <t>TORTILLA WHLWHE 10" LO SOD</t>
  </si>
  <si>
    <t>El Mirasol</t>
  </si>
  <si>
    <t>El Mirasol, Inc.</t>
  </si>
  <si>
    <t>L1345</t>
  </si>
  <si>
    <t>TORTILLA WRP SPINCH &amp; HERB 12"</t>
  </si>
  <si>
    <t>TRAY PPR FD #200 2#</t>
  </si>
  <si>
    <t>Southern Champion Tray</t>
  </si>
  <si>
    <t>Southern Champion Tray Stock</t>
  </si>
  <si>
    <t>TRAY PPR FD #300</t>
  </si>
  <si>
    <t>2x250 CO</t>
  </si>
  <si>
    <t>TRAY PPR FD #50</t>
  </si>
  <si>
    <t>TRAY PPR FD 1#</t>
  </si>
  <si>
    <t>Pactiv Evergreen (Kinston, NC)</t>
  </si>
  <si>
    <t>TRAY PPR FD 3#</t>
  </si>
  <si>
    <t>TREAT RICE KRISPIE CHOC CHP</t>
  </si>
  <si>
    <t>Rice Krispies Treats</t>
  </si>
  <si>
    <t>80x1.59 OZ</t>
  </si>
  <si>
    <t>TREAT RICE KRISPIE DBL CHOC</t>
  </si>
  <si>
    <t>4x20 CO</t>
  </si>
  <si>
    <t>TREAT RICE KRISPIE SQ CONFET</t>
  </si>
  <si>
    <t>Kellogg's</t>
  </si>
  <si>
    <t>80x1.48 OZ</t>
  </si>
  <si>
    <t>TREAT RICE KRISPIE WGRAIN</t>
  </si>
  <si>
    <t>80x1 CO</t>
  </si>
  <si>
    <t>TURKEY BRST SKNLS BRN</t>
  </si>
  <si>
    <t>Perdue</t>
  </si>
  <si>
    <t>Perdue Farms Inc. (GA)</t>
  </si>
  <si>
    <t>2x9.5 LBA</t>
  </si>
  <si>
    <t>VINEGAR WHT DISTILLED 5%</t>
  </si>
  <si>
    <t>Woeber Mustard (Crown Collection)</t>
  </si>
  <si>
    <t>93901-62964</t>
  </si>
  <si>
    <t>WATER BERRY FLVRD 24-500ML PROPL ZERO</t>
  </si>
  <si>
    <t>Propel Zero</t>
  </si>
  <si>
    <t>Pepsico - (Quaker Food And Beverage</t>
  </si>
  <si>
    <t>24x500 ML</t>
  </si>
  <si>
    <t>WATER SPRKLG BLK CHR</t>
  </si>
  <si>
    <t>Sparkling Ice</t>
  </si>
  <si>
    <t>Talking Rain Beverage Company</t>
  </si>
  <si>
    <t>FG00105</t>
  </si>
  <si>
    <t>12x17 FOZ</t>
  </si>
  <si>
    <t>WATER SPRKLG CHRY LIMEADE 12-17FLZ</t>
  </si>
  <si>
    <t>FG00066</t>
  </si>
  <si>
    <t>WATER SPRKLG KIWI STRAWB</t>
  </si>
  <si>
    <t>FG00018</t>
  </si>
  <si>
    <t>WATER SPRKLG LEMND</t>
  </si>
  <si>
    <t>FG00056</t>
  </si>
  <si>
    <t>WATER SPRKLG ORNG MANG</t>
  </si>
  <si>
    <t>FG00016</t>
  </si>
  <si>
    <t>WATER SPRNG ALPIN</t>
  </si>
  <si>
    <t>Crystal Geyser</t>
  </si>
  <si>
    <t>CG Roxane</t>
  </si>
  <si>
    <t>0-75140-35001-8</t>
  </si>
  <si>
    <t>35x16.9 FOZ</t>
  </si>
  <si>
    <t>WRAP FOIL 10.75X14 BLUE</t>
  </si>
  <si>
    <t>Brown Paper Goods</t>
  </si>
  <si>
    <t>5C14-CB</t>
  </si>
  <si>
    <t>5x500 CO</t>
  </si>
  <si>
    <t>YOGURT DANIMAL STRAWB N/F</t>
  </si>
  <si>
    <t>Danimals</t>
  </si>
  <si>
    <t>Danone North America</t>
  </si>
  <si>
    <t>48x4 OZ</t>
  </si>
  <si>
    <t>YOGURT DANIMAL VAN N/F</t>
  </si>
  <si>
    <t>YOGURT VAN FF PRO</t>
  </si>
  <si>
    <t>Dannon</t>
  </si>
  <si>
    <t>4x6 LB</t>
  </si>
  <si>
    <t>YOGURT VAR PK L/F</t>
  </si>
  <si>
    <t>Yoplait</t>
  </si>
  <si>
    <t>General Mills Cooler (Murfreesboro,</t>
  </si>
  <si>
    <t>70470-17729</t>
  </si>
  <si>
    <t>CHIX BRST FLLT WGRAIN SLIDR</t>
  </si>
  <si>
    <t>Rich Chick's</t>
  </si>
  <si>
    <t>Rich Chicks, LLC (GA)</t>
  </si>
  <si>
    <t>13441</t>
  </si>
  <si>
    <t>CNOI</t>
  </si>
  <si>
    <t>Begin using 1/16/26</t>
  </si>
  <si>
    <t>ROLL DNNR WGRAIN HRTH BKD 108-2Z</t>
  </si>
  <si>
    <t>4064</t>
  </si>
  <si>
    <t>108x2 OZ</t>
  </si>
  <si>
    <t>CHIP TORTL RND R/F 64-1.45Z TOSTIT</t>
  </si>
  <si>
    <t>Pepsico - Frito Lay</t>
  </si>
  <si>
    <t>2840030103</t>
  </si>
  <si>
    <t>64x1.45 OZ</t>
  </si>
  <si>
    <t>Est Annual Usages</t>
  </si>
  <si>
    <t>CMRL
 Sell Price</t>
  </si>
  <si>
    <t>USDA Main Ingredient</t>
  </si>
  <si>
    <t>DDF Lbs Per Cs</t>
  </si>
  <si>
    <t>PTV 
 Per Cs</t>
  </si>
  <si>
    <t>CMDTY 
Sell Price</t>
  </si>
  <si>
    <t>Est LBS Needed</t>
  </si>
  <si>
    <t>Estimated Savings</t>
  </si>
  <si>
    <t>Comments</t>
  </si>
  <si>
    <t xml:space="preserve">APPLESAUCE ROCK'N BLUE RASPB </t>
  </si>
  <si>
    <t>APPLESAUCE UNSWT CUP 96-4.5Z</t>
  </si>
  <si>
    <t xml:space="preserve">switch from Musselman's </t>
  </si>
  <si>
    <t>Total Estimated Annual Savings</t>
  </si>
  <si>
    <t>Schwan's</t>
  </si>
  <si>
    <t>Material DESC</t>
  </si>
  <si>
    <t>Calendar Month</t>
  </si>
  <si>
    <t>Status</t>
  </si>
  <si>
    <t>Forecast</t>
  </si>
  <si>
    <t>Total</t>
  </si>
  <si>
    <t>Material Brand DESC</t>
  </si>
  <si>
    <t>Billed Full Case Qty</t>
  </si>
  <si>
    <t>APPLESAUCE BLUE RASPB</t>
  </si>
  <si>
    <t>Sub/Ctr/ Sum</t>
  </si>
  <si>
    <t>No Forecast</t>
  </si>
  <si>
    <t>APPLESAUCE STRAWB</t>
  </si>
  <si>
    <t>APRON BIB BLK 28X30"</t>
  </si>
  <si>
    <t>Ritz Chef's Line</t>
  </si>
  <si>
    <t>APRON BIB DISHWSHR VNYL CLR</t>
  </si>
  <si>
    <t>San Jamar</t>
  </si>
  <si>
    <t>BAG SAND 3.9X1.6X14.2" PPR BRN</t>
  </si>
  <si>
    <t>BANANA KEEP RIPE</t>
  </si>
  <si>
    <t>BANANA TURNING</t>
  </si>
  <si>
    <t>BAR CINN CRSP SFT BKD IW 175-1.3Z</t>
  </si>
  <si>
    <t>BAR GROLA CHWY CHOC CHP</t>
  </si>
  <si>
    <t>BASIL FRESH</t>
  </si>
  <si>
    <t>BEAN BAKED ORIG</t>
  </si>
  <si>
    <t>BEAN BAKED VEGTAR</t>
  </si>
  <si>
    <t>BEEF JERKY ORIG PCS</t>
  </si>
  <si>
    <t>Jack Link's</t>
  </si>
  <si>
    <t>BEEF PTY HMSTYL 80/20 IQF 3/# 5.33Z</t>
  </si>
  <si>
    <t>BLEACH GERMICIDAL LIQ</t>
  </si>
  <si>
    <t>BOX TAKEOUT KRFT #1</t>
  </si>
  <si>
    <t>Bio-Pak</t>
  </si>
  <si>
    <t>BREAD CRUMB ITAL SEAS</t>
  </si>
  <si>
    <t>Vigo</t>
  </si>
  <si>
    <t>BREAD GARL TX TST SLC</t>
  </si>
  <si>
    <t>All Round Foods</t>
  </si>
  <si>
    <t>BROCCOLI FLORET BITE SIZE</t>
  </si>
  <si>
    <t>Fine Line</t>
  </si>
  <si>
    <t>BROWNIE CHOC DECADENT</t>
  </si>
  <si>
    <t>Sienna Bakery</t>
  </si>
  <si>
    <t>BRUSH GRILL/PASTRY 3"</t>
  </si>
  <si>
    <t>Winco</t>
  </si>
  <si>
    <t>BRUSH OVEN/GRILL W/30" HNDL</t>
  </si>
  <si>
    <t>Carlisle</t>
  </si>
  <si>
    <t>BRUSH WIRE W/SCRAPER</t>
  </si>
  <si>
    <t>BUN HAMB GOURM WGRAIN 4"</t>
  </si>
  <si>
    <t>CHEESE STRING MOZZ IW 1Z</t>
  </si>
  <si>
    <t>Will change due to cheese issues from LOL</t>
  </si>
  <si>
    <t>CHIP CHED SR CRM BKD</t>
  </si>
  <si>
    <t>Add forecast?</t>
  </si>
  <si>
    <t>CHIP POT BKD</t>
  </si>
  <si>
    <t>CHIP POT KTTL S&amp;P</t>
  </si>
  <si>
    <t>Brickman's</t>
  </si>
  <si>
    <t>CHIP POT KTTL VAR PK</t>
  </si>
  <si>
    <t>CHIX BRST BNLS SKNLS IF 5Z</t>
  </si>
  <si>
    <t>CHIX CVP QTR 2.75# F2F</t>
  </si>
  <si>
    <t>CHIX POPCORN BRD WGRAIN FC .28Z</t>
  </si>
  <si>
    <t>Tyson</t>
  </si>
  <si>
    <t>CLEANER A/P CTRUS ORNG</t>
  </si>
  <si>
    <t>COLE SLAW DCD W/CARRT 1/4"</t>
  </si>
  <si>
    <t>CONT FD SQ CLR 2QT</t>
  </si>
  <si>
    <t>CONT FD SQ TRANSL 1QT 1CT CAMB</t>
  </si>
  <si>
    <t>CONT FM 3CMPT 8X8 MED HNGD WHT</t>
  </si>
  <si>
    <t>CONT FM 3CMPT 9X9 LRG HNGD WHT</t>
  </si>
  <si>
    <t>COOKIE SFT CHOC CHIP 2.5Z</t>
  </si>
  <si>
    <t>COOKIE VANILLA WAFER</t>
  </si>
  <si>
    <t>Nilla Wafers</t>
  </si>
  <si>
    <t>CORN SUPER SWT</t>
  </si>
  <si>
    <t>COVER SS STEAM TBL 1/2 SIZE</t>
  </si>
  <si>
    <t>none</t>
  </si>
  <si>
    <t>CRACKER ANIMAL WGRAIN</t>
  </si>
  <si>
    <t>CRACKER GLDFSH CHED WGRAIN</t>
  </si>
  <si>
    <t>CRACKER GRHM ORIG</t>
  </si>
  <si>
    <t>CRACKER RITZ PNUT BTR</t>
  </si>
  <si>
    <t>Ritz</t>
  </si>
  <si>
    <t>CRANBERRY DRIED STRAWB</t>
  </si>
  <si>
    <t>Ocean Spray</t>
  </si>
  <si>
    <t>CREAMER FREN VAN</t>
  </si>
  <si>
    <t>Coffee Mate</t>
  </si>
  <si>
    <t>CREAMER HLF&amp;HLF</t>
  </si>
  <si>
    <t>CREAMER IRISH CRM</t>
  </si>
  <si>
    <t>CUP FM 6Z WHT</t>
  </si>
  <si>
    <t>CUP PLAS CLD 12-14Z CLR</t>
  </si>
  <si>
    <t>CUP PPR HOT 12Z</t>
  </si>
  <si>
    <t>Dixie PerfecTouch</t>
  </si>
  <si>
    <t>CUP PRTN SOUFF 4Z BLK</t>
  </si>
  <si>
    <t>CUP SNAC 8Z CLR W/DOME LID CLR</t>
  </si>
  <si>
    <t>CUP SNAC 8Z CLR W/FLT LID CLR</t>
  </si>
  <si>
    <t>CUTLERY KIT KFS NAP S&amp;P MWT BLK</t>
  </si>
  <si>
    <t>Pantry Value</t>
  </si>
  <si>
    <t>DANISH FRUIT ASST 2.5Z</t>
  </si>
  <si>
    <t>DETRGNT DSHMCH H/D PLUS</t>
  </si>
  <si>
    <t>DETRGNT DSHMCH METAL SAFE</t>
  </si>
  <si>
    <t>DRESSING CAESAR TABLESIDE</t>
  </si>
  <si>
    <t>DRESSING COLE SLAW</t>
  </si>
  <si>
    <t>DRESSING RANCH LT CUP</t>
  </si>
  <si>
    <t>EGGS WHL LIQ 180CT</t>
  </si>
  <si>
    <t>Vital Farms</t>
  </si>
  <si>
    <t>ELBOW FOR BEVERAGE DISPENSER</t>
  </si>
  <si>
    <t>EXTRACT VANILLA PURE</t>
  </si>
  <si>
    <t>FOIL SHEETS 9X10.75" GLD</t>
  </si>
  <si>
    <t>FOOD CONT FM 12Z WHT</t>
  </si>
  <si>
    <t>FOOD CONT FM 8Z SQT WHT</t>
  </si>
  <si>
    <t>FRIES SIDEWINDER</t>
  </si>
  <si>
    <t>FRUIT SAL TROP L/S</t>
  </si>
  <si>
    <t>GARLIC MINCED IN OIL</t>
  </si>
  <si>
    <t>GLOVE LTX SML PWDFR</t>
  </si>
  <si>
    <t>GLOVE LTX XL PWDFR</t>
  </si>
  <si>
    <t>GLOVE NEOP MED 13" GRN FLOCK</t>
  </si>
  <si>
    <t>The Safety Zone</t>
  </si>
  <si>
    <t>GLOVE NITRILE LRG PWDFR BLUE</t>
  </si>
  <si>
    <t>GLOVE NITRILE SML PWDFR PNK 4-250CT</t>
  </si>
  <si>
    <t>GLOVE NITRILE XL PWDFR PNK</t>
  </si>
  <si>
    <t>GLOVE VNYL MED PWDRD</t>
  </si>
  <si>
    <t>Increase forecast?</t>
  </si>
  <si>
    <t>HAIRNET LT BRN</t>
  </si>
  <si>
    <t>HANDLE MOP MTL 60" JAW CLAMP</t>
  </si>
  <si>
    <t>HOLDER MULTI-PURP PAD 1CT</t>
  </si>
  <si>
    <t>JUICE ORNG</t>
  </si>
  <si>
    <t>Simply</t>
  </si>
  <si>
    <t>JUICE SPRKLG ORNG TANGR</t>
  </si>
  <si>
    <t>JUICE SPRKLG WTRMLN STRAWB</t>
  </si>
  <si>
    <t>LABEL REMOVABLE REFILLABLE KIT</t>
  </si>
  <si>
    <t>LID CONT FD SQ CLR 12/18/22QT</t>
  </si>
  <si>
    <t>LID CONT SQ 2/4QT PRPL</t>
  </si>
  <si>
    <t>LID DOME 10/12/16Z WHITE</t>
  </si>
  <si>
    <t>Dixie</t>
  </si>
  <si>
    <t>LID FLAT 5-32Z CLR</t>
  </si>
  <si>
    <t>LID FLAT VNTD 5-32Z TRANSL</t>
  </si>
  <si>
    <t>LID PAN FULL SZ FLAT SS</t>
  </si>
  <si>
    <t>Vollrath</t>
  </si>
  <si>
    <t>LID PLAS STRAWLESS 12-24Z</t>
  </si>
  <si>
    <t>Re.Source</t>
  </si>
  <si>
    <t>LID XSLOT 12/16/20/24Z CLR</t>
  </si>
  <si>
    <t>LINER CAN BLK 12-16 GAL .72 24X33</t>
  </si>
  <si>
    <t>LINER CAN BLK 30GAL .85MIL</t>
  </si>
  <si>
    <t>LINER CAN BLK 45GAL</t>
  </si>
  <si>
    <t>LINER CAN BLK 45GAL 12MIC</t>
  </si>
  <si>
    <t>LINER CAN BLK 55-60 GAL 1.5 38X58</t>
  </si>
  <si>
    <t>LINER CAN WHT 55-60GAL.74MIL</t>
  </si>
  <si>
    <t>LINER PAN FULL SZ DP 34X18</t>
  </si>
  <si>
    <t>FoodHandler</t>
  </si>
  <si>
    <t>LINER SHLF 20"X5 FOOT VNYL TAUPE</t>
  </si>
  <si>
    <t>Con-Tact - Grip Roll</t>
  </si>
  <si>
    <t>MEASURING CUP PLAS 2QT CLR</t>
  </si>
  <si>
    <t>MELON CANTALOUPE</t>
  </si>
  <si>
    <t>MITT FREEZER/OVEN 15"</t>
  </si>
  <si>
    <t>MITT OVN 15" SLCONE</t>
  </si>
  <si>
    <t>MOP HEAD BLND LOOP-END GRN</t>
  </si>
  <si>
    <t>Janico Manufacturing</t>
  </si>
  <si>
    <t>MOP HEAD COTTN BLND LOOPED-END</t>
  </si>
  <si>
    <t>MUFFIN CRN 1.5Z</t>
  </si>
  <si>
    <t>MUSHROOM BUTTON SML</t>
  </si>
  <si>
    <t>MUSHROOM MED</t>
  </si>
  <si>
    <t>MUSTARD PKT</t>
  </si>
  <si>
    <t>NAPKIN DISP XPRSNAP NAT</t>
  </si>
  <si>
    <t>NOVELTY FZ BAR STRAWB SHRTCK</t>
  </si>
  <si>
    <t>NOVELTY FZ SAND ICE CRM</t>
  </si>
  <si>
    <t>ONION RD MED</t>
  </si>
  <si>
    <t>ONION RED JMBO</t>
  </si>
  <si>
    <t>ORANGE MAND SATSUMA/CLEMINTIN</t>
  </si>
  <si>
    <t>ORANGES MAND WHL L/S</t>
  </si>
  <si>
    <t>PAIL FOOD PPR 16Z</t>
  </si>
  <si>
    <t>PAN COAT SPRAY BUTTERY</t>
  </si>
  <si>
    <t>Vegalene</t>
  </si>
  <si>
    <t>PAN DUST LOBBY PRO RED/BLK</t>
  </si>
  <si>
    <t>PAN SPRAY BUTTERMIST</t>
  </si>
  <si>
    <t>Butter Buds</t>
  </si>
  <si>
    <t>PANCAKE MINI MAPL IW</t>
  </si>
  <si>
    <t>PASTA FARFALLE BOWTIE</t>
  </si>
  <si>
    <t>Di Sardegna</t>
  </si>
  <si>
    <t>PASTA ZITI CUT</t>
  </si>
  <si>
    <t>Barilla</t>
  </si>
  <si>
    <t>PEACH DCD XL/S</t>
  </si>
  <si>
    <t>PEANUT BUTTER CUP</t>
  </si>
  <si>
    <t>PEAR DCD XL/S</t>
  </si>
  <si>
    <t>PEPPERONI SLCD</t>
  </si>
  <si>
    <t>PEPPERS GREEN LRG</t>
  </si>
  <si>
    <t>PEPPERS RED RSTD FIRE</t>
  </si>
  <si>
    <t>PINEAPPLE TIDBITS IN JCE</t>
  </si>
  <si>
    <t>PLATE MOLDED FBR 6"</t>
  </si>
  <si>
    <t>PLATE PPR 10" ASPIRE</t>
  </si>
  <si>
    <t>Moving away</t>
  </si>
  <si>
    <t>POTATO RDSKN DCD FRSH</t>
  </si>
  <si>
    <t>PRETZEL SFT PREBKD 2.5Z</t>
  </si>
  <si>
    <t>PUDDING RTS BAN</t>
  </si>
  <si>
    <t>RINSE AID DSHMCH CRYSTDRI</t>
  </si>
  <si>
    <t>SALAD POT MSTRD STHRN</t>
  </si>
  <si>
    <t>SALT PKT IODIZED .60GM</t>
  </si>
  <si>
    <t>SAUCE HOT</t>
  </si>
  <si>
    <t>SAUCE WNG BUFF MLD</t>
  </si>
  <si>
    <t>SAUSAGE ITAL LNK CKD MILD 3/#</t>
  </si>
  <si>
    <t>SCALE SOUFF DIGITAL 66 #</t>
  </si>
  <si>
    <t>Escali</t>
  </si>
  <si>
    <t>SCRAPER GRLL 16" ALUM H/D 1CT</t>
  </si>
  <si>
    <t>Restaurantware</t>
  </si>
  <si>
    <t>SEASONING TACO SLT FR</t>
  </si>
  <si>
    <t>SLCR EGG 2-WAY ALUM</t>
  </si>
  <si>
    <t>SNACK FRT MXD BRY</t>
  </si>
  <si>
    <t>Mott's</t>
  </si>
  <si>
    <t>SODA CAN COKE CLASSIC</t>
  </si>
  <si>
    <t>Coca-Cola</t>
  </si>
  <si>
    <t>SODA CAN COKE DIET</t>
  </si>
  <si>
    <t>Diet Coke</t>
  </si>
  <si>
    <t>SODA CAN LEM LIM</t>
  </si>
  <si>
    <t>Sprite</t>
  </si>
  <si>
    <t>SOUP MIX ONION</t>
  </si>
  <si>
    <t>SPICE CHILI POWDER MILD</t>
  </si>
  <si>
    <t>SPICE CINNAMON GRND</t>
  </si>
  <si>
    <t>SPICE PEPR BLK (30 MESH) REG GRIND</t>
  </si>
  <si>
    <t>SPREADER SAND 3.5" SERR EDG</t>
  </si>
  <si>
    <t>SQUEEGEE GRIL 7.75" MTL &amp; RBR</t>
  </si>
  <si>
    <t>3M</t>
  </si>
  <si>
    <t>STARCH CORN</t>
  </si>
  <si>
    <t>Argo</t>
  </si>
  <si>
    <t>STRAW 7.75" PPR JMBO BLK</t>
  </si>
  <si>
    <t>STRAWBERRY</t>
  </si>
  <si>
    <t>SUGAR PKT 1/11Z</t>
  </si>
  <si>
    <t>SUGAR PKT W/O LOGO</t>
  </si>
  <si>
    <t>SUGAR SUB PKT SWEET'N LOW</t>
  </si>
  <si>
    <t>SUGAR SUB PKT YEL</t>
  </si>
  <si>
    <t>TEST STRIP KIT QUAT</t>
  </si>
  <si>
    <t>Hydrion</t>
  </si>
  <si>
    <t>TEST STRIP PH</t>
  </si>
  <si>
    <t>TEST STRIP SANTZR QUATRNR QT-40</t>
  </si>
  <si>
    <t>TIMER DIGITAL 100-HR</t>
  </si>
  <si>
    <t>CDN Thermometer</t>
  </si>
  <si>
    <t>TIMER DIGITAL 20-HR W/LOUD ALARM</t>
  </si>
  <si>
    <t>TOMATO 6X6 RED VINE RIPE</t>
  </si>
  <si>
    <t>TOMATO 6X7 MED</t>
  </si>
  <si>
    <t>TOWEL DISH BAR RIBBED 16X19"</t>
  </si>
  <si>
    <t>TRAIL MIX NUT &amp; CHOC</t>
  </si>
  <si>
    <t>Planters</t>
  </si>
  <si>
    <t>TRAIL MIX SWT N SALTY</t>
  </si>
  <si>
    <t>Kars Nut Products Company</t>
  </si>
  <si>
    <t>TRAY PLAS 2CMPT NACHO 5X6 4-125CT KE</t>
  </si>
  <si>
    <t>TRAY PPR FD 1# RD CHK</t>
  </si>
  <si>
    <t>TRAY PPR FD 2# RD CHK</t>
  </si>
  <si>
    <t>TRAY PPR FD 3# RD CHK</t>
  </si>
  <si>
    <t>TRAY SCHOOL FM 5CMPT BLK</t>
  </si>
  <si>
    <t>TRAY SCHOOL FM 5CMPT WHT</t>
  </si>
  <si>
    <t>TREAT RICE KRISPIE 1.3Z</t>
  </si>
  <si>
    <t>WATER BERRY FLVRD</t>
  </si>
  <si>
    <t>WATER GRAPE</t>
  </si>
  <si>
    <t>WATER PURE LIFE</t>
  </si>
  <si>
    <t>Pure Life</t>
  </si>
  <si>
    <t>WATER SPRKLG CHRY LIMEADE</t>
  </si>
  <si>
    <t>WATER VAR PK</t>
  </si>
  <si>
    <t>Fruit2O</t>
  </si>
  <si>
    <t>YOGURT DANIMAL STRAWB BAN N/F</t>
  </si>
  <si>
    <t>YOGURT VAN FF LT</t>
  </si>
  <si>
    <t>YOGURT VAN L/F PARFPR</t>
  </si>
  <si>
    <t>Yoplait Parfait Pro</t>
  </si>
  <si>
    <t>YOGURT VAR PK L/F RASPB/PCH</t>
  </si>
  <si>
    <t>YOGURT VAR PK N/F LT</t>
  </si>
  <si>
    <t>ZUCCHINI</t>
  </si>
  <si>
    <t>TOMATO PASTE 26%</t>
  </si>
  <si>
    <t>SNACK CHS BKD HOT LIMON</t>
  </si>
  <si>
    <t>SNACK BITES BLUEB VAN MINI</t>
  </si>
  <si>
    <t>LINER CAN BLK 56GAL 16MIC</t>
  </si>
  <si>
    <t>SCOOP SOUFF #10</t>
  </si>
  <si>
    <t>SEASONING SPAGHETTI ITAL</t>
  </si>
  <si>
    <t>SAUCE SOY LITE</t>
  </si>
  <si>
    <t>HAIRNET BLK</t>
  </si>
  <si>
    <t>YOGURT VAN L/F R/S</t>
  </si>
  <si>
    <t>PEPPERS GREEN DCD SWT</t>
  </si>
  <si>
    <t>BRUSH PANINI GRLL 10"</t>
  </si>
  <si>
    <t>Chef-Master</t>
  </si>
  <si>
    <t>BAKING SODA</t>
  </si>
  <si>
    <t>Clabber Girl</t>
  </si>
  <si>
    <t>SCOOP SOUFF #12 S/S</t>
  </si>
  <si>
    <t>CHIP POT SR CRM ONIO</t>
  </si>
  <si>
    <t>CHIP NACHO CHS</t>
  </si>
  <si>
    <t>CHIP POT REG</t>
  </si>
  <si>
    <t>GRAVY MIX BEEF</t>
  </si>
  <si>
    <t>BEARD NET NYLON DK BRN</t>
  </si>
  <si>
    <t>CLEANER FREEZER RTU</t>
  </si>
  <si>
    <t>CLEANER MAGIC ERASER</t>
  </si>
  <si>
    <t>Mr. Clean Professional</t>
  </si>
  <si>
    <t>BRUSH &amp; HNDL SCRUB BI-LEVEL FLOOR</t>
  </si>
  <si>
    <t>O-Cedar Commercial</t>
  </si>
  <si>
    <t>DETRGNT POT&amp;PAN JEWEL</t>
  </si>
  <si>
    <t>SNACK RNCH FANTASTIX</t>
  </si>
  <si>
    <t>TRAY SCHOOL FM 5CMPT BLACK</t>
  </si>
  <si>
    <t>CHEESE STRING MOZZ</t>
  </si>
  <si>
    <t>Bongards</t>
  </si>
  <si>
    <t>LINER CAN BLK 42X47 REPR 1.5</t>
  </si>
  <si>
    <t>GRAVY MIX TKY</t>
  </si>
  <si>
    <t>CEREAL FROOT LOOPS R/S BWL</t>
  </si>
  <si>
    <t>ICE ITAL LEM CUP</t>
  </si>
  <si>
    <t>Luigi's</t>
  </si>
  <si>
    <t>BLUEBERRY</t>
  </si>
  <si>
    <t>CEREAL RICE CHEX BLUEB BOWL</t>
  </si>
  <si>
    <t>BROOM ANGLE FLAGGED LRG</t>
  </si>
  <si>
    <t>CEREAL FRSTD MINI WHE BWL</t>
  </si>
  <si>
    <t>Mini Wheats</t>
  </si>
  <si>
    <t>CEREAL CHEERIOS HNY BOWL</t>
  </si>
  <si>
    <t>FORK MW PLAS WHT PP</t>
  </si>
  <si>
    <t>Dixie SmartStock</t>
  </si>
  <si>
    <t>TORTILLA FLOUR ULTRGR 10"</t>
  </si>
  <si>
    <t>JUICE SPRKLG BLK CHRY</t>
  </si>
  <si>
    <t>ROLL DNNR WHEAT PULL APART</t>
  </si>
  <si>
    <t>CUTLERY KIT SPRK NAP STRW</t>
  </si>
  <si>
    <t>POTATO ROUNDS</t>
  </si>
  <si>
    <t>JUICE SPRKLG FRT PNCH</t>
  </si>
  <si>
    <t>CEREAL LUCKY CHARMS R/S BWL</t>
  </si>
  <si>
    <t>BREAD PUMPKIN IW</t>
  </si>
  <si>
    <t>JUICE SPRKLG KW BRY</t>
  </si>
  <si>
    <t>BREADSTICK CHS STFD WGRAIN 6"</t>
  </si>
  <si>
    <t>TURKEY BRST RAW CIB</t>
  </si>
  <si>
    <t>PIE PUMPKIN PRE SLICED</t>
  </si>
  <si>
    <t>Chef Pierre</t>
  </si>
  <si>
    <t>CHIX TNDRLN BRD FRTTR STKHSE</t>
  </si>
  <si>
    <t>HASHBROWN PTY</t>
  </si>
  <si>
    <t>TURKEY BRST BNLS</t>
  </si>
  <si>
    <t>APTZR PIZZA CHS CRUNCHER</t>
  </si>
  <si>
    <t>PLUM 40-60CT</t>
  </si>
  <si>
    <t>DOUGH CKY CHOC CHP WGRAIN</t>
  </si>
  <si>
    <t>Readi-Bake</t>
  </si>
  <si>
    <t>DOUGH CKY CNDY WGRAIN R/F</t>
  </si>
  <si>
    <t>DOUGH CKY SGR WGRAIN R/F</t>
  </si>
  <si>
    <t>DOUGH CKY DBL CHOC WGRAIN</t>
  </si>
  <si>
    <t>SPICE PEPR BLK PKT</t>
  </si>
  <si>
    <t>DRESSING FETA GRK W/OLV</t>
  </si>
  <si>
    <t>Fabri-Kal</t>
  </si>
  <si>
    <t>SAUCE ORNG</t>
  </si>
  <si>
    <t>FILM CUTTER BX 24"X2000'</t>
  </si>
  <si>
    <t>BASE CHIX LO SOD</t>
  </si>
  <si>
    <t>Gordon Signature</t>
  </si>
  <si>
    <t>SPOON MW PLAS WHT PP</t>
  </si>
  <si>
    <t>DOUGH CKY CHOC CHP PUMPK SPC FZ</t>
  </si>
  <si>
    <t>Otis Spunkmeyer - Sweet Discovery</t>
  </si>
  <si>
    <t>SNACK FRT ROLLUP HOT COLORS</t>
  </si>
  <si>
    <t>Betty Crocker</t>
  </si>
  <si>
    <t>LETTUCE ROMAINE CHOP</t>
  </si>
  <si>
    <t>JUICE VARIETY 100% 6FLZ</t>
  </si>
  <si>
    <t>SUGAR SANDING RD</t>
  </si>
  <si>
    <t>Sprinkle King</t>
  </si>
  <si>
    <t>CHIX CVP WNG SPLT JMBO</t>
  </si>
  <si>
    <t>ROLL DNNR SPLT TOP WGRAIN</t>
  </si>
  <si>
    <t>DOUGH CKY HOLID 1.33Z</t>
  </si>
  <si>
    <t>MITT OVEN SILICONE 17"</t>
  </si>
  <si>
    <t>SAUSAGE PTY CHIX 1.5Z</t>
  </si>
  <si>
    <t>Jimmy Dean</t>
  </si>
  <si>
    <t>PIZZA BKFST EGG&amp;BCN WGRAIN</t>
  </si>
  <si>
    <t>Nardone Bros.</t>
  </si>
  <si>
    <t>CUCUMBER SUPER SELECT</t>
  </si>
  <si>
    <t>CHIX BRST FLLT BRD SPCY 4Z</t>
  </si>
  <si>
    <t>Rich Chicks</t>
  </si>
  <si>
    <t>David's</t>
  </si>
  <si>
    <t>TORTILLA WHL WHE PRSD 12"</t>
  </si>
  <si>
    <t>SEASONING SASSY SVRY CHIX</t>
  </si>
  <si>
    <t>CHIP TORTL SRIRACHA GLDN R/F</t>
  </si>
  <si>
    <t>DOUGH CKY CHOC BRWNIE</t>
  </si>
  <si>
    <t>POTATO SKINS BAKED</t>
  </si>
  <si>
    <t>Lamb Weston</t>
  </si>
  <si>
    <t>DOUGH CKY SGR WGRAIN</t>
  </si>
  <si>
    <t>GRAPES GREEN SEEDLESS</t>
  </si>
  <si>
    <t>ROLL DNNR WGRAIN HRTH BKD</t>
  </si>
  <si>
    <t>PASTA SPAGHETTI 10"</t>
  </si>
  <si>
    <t>DOUGH CKY CNDY WGRAIN</t>
  </si>
  <si>
    <t>CHEESE STIX COLBY JK IW</t>
  </si>
  <si>
    <t>TURKEY BRST OVN RSTD</t>
  </si>
  <si>
    <t>Jennie-O</t>
  </si>
  <si>
    <t>LINER CAN BLK 40X46 REPRO 1.25</t>
  </si>
  <si>
    <t>Sweet Baby Ray's</t>
  </si>
  <si>
    <t>CEREAL GRANOLA ORIG</t>
  </si>
  <si>
    <t>HONEY CUP</t>
  </si>
  <si>
    <t>SAUSAGE ITAL BULK SWT RAW</t>
  </si>
  <si>
    <t>BUN SLIDER HI WGRAIN SLCD 1Z</t>
  </si>
  <si>
    <t>COOKIE OREO</t>
  </si>
  <si>
    <t>CREAMER LIQ CUP</t>
  </si>
  <si>
    <t>ORANGES FANCY</t>
  </si>
  <si>
    <t>CLEANER PWDRD</t>
  </si>
  <si>
    <t>Ajax</t>
  </si>
  <si>
    <t>MILK PWD FF INST</t>
  </si>
  <si>
    <t>GLOVE NITRILE XL PWDFR BLK</t>
  </si>
  <si>
    <t>DONUT HOLE CAKE PWDRD WGRAIN</t>
  </si>
  <si>
    <t>Super Stars</t>
  </si>
  <si>
    <t>DONUT HOLE CAKE BLUEB WGRAIN</t>
  </si>
  <si>
    <t>SPICE ITAL SEASONING</t>
  </si>
  <si>
    <t>SUGAR BROWN LT</t>
  </si>
  <si>
    <t>SPICE PAPRIKA</t>
  </si>
  <si>
    <t>MOP COTTON CUT-END #20</t>
  </si>
  <si>
    <t>BANANA GREEN</t>
  </si>
  <si>
    <t>SPONGE SCRUBBING YEL/GRN</t>
  </si>
  <si>
    <t>CHIX BRST BRD FLLT WGRAIN CKD</t>
  </si>
  <si>
    <t>POTATO SWT JUMBO</t>
  </si>
  <si>
    <t>BEANS BLACK LO SOD</t>
  </si>
  <si>
    <t>POTATO SWT RSTD FZ</t>
  </si>
  <si>
    <t>Flav-R-Pac</t>
  </si>
  <si>
    <t>THERM DIGITAL WATERPROOF 1.5MM</t>
  </si>
  <si>
    <t>SHAKER/DREDGE PLAS CLR</t>
  </si>
  <si>
    <t>BUTTER PRINT UNSLTD GRD AA</t>
  </si>
  <si>
    <t>CHIP VAR PK CLSC</t>
  </si>
  <si>
    <t>CONT FD SQ CLR 22QT</t>
  </si>
  <si>
    <t>LABEL REMOVEABLE MON DOT</t>
  </si>
  <si>
    <t>GLOVE VNYL MED PWDFR</t>
  </si>
  <si>
    <t>MITT OVEN 17" TERRY THK</t>
  </si>
  <si>
    <t>VALVE FOR BEVERAGE DISPENSER</t>
  </si>
  <si>
    <t>FITTING FOR BEVERAGE DISPENSER</t>
  </si>
  <si>
    <t>GLOVE UNLINED BLUE LRG</t>
  </si>
  <si>
    <t>PIP</t>
  </si>
  <si>
    <t>TEA ICED &amp; LEMND ARNOLD</t>
  </si>
  <si>
    <t>Arizona</t>
  </si>
  <si>
    <t>CHIP MULTIGR ORIG</t>
  </si>
  <si>
    <t>SunChips</t>
  </si>
  <si>
    <t>SAUCE BUFF WNG</t>
  </si>
  <si>
    <t>HPS Education #427 - Florida SYR 25/26</t>
  </si>
  <si>
    <t xml:space="preserve"> </t>
  </si>
  <si>
    <t>Commodity prices reflect all eligible USDA Foods discounts.</t>
  </si>
  <si>
    <t>TIER 1</t>
  </si>
  <si>
    <t>GFS #</t>
  </si>
  <si>
    <t>MFG #</t>
  </si>
  <si>
    <t>Product 
 Type</t>
  </si>
  <si>
    <t>UOM</t>
  </si>
  <si>
    <t>FIXED FEE</t>
  </si>
  <si>
    <t>CMRL PRICE</t>
  </si>
  <si>
    <t>CMDTY PRICE</t>
  </si>
  <si>
    <t>Main 
 USDA Ingredient</t>
  </si>
  <si>
    <t>Total DF LBs 
 /Case</t>
  </si>
  <si>
    <t>Total PTV 
 /Case</t>
  </si>
  <si>
    <t>Addt'l NOI Allow</t>
  </si>
  <si>
    <t>Buy American Y/N</t>
  </si>
  <si>
    <t xml:space="preserve">NOTES  </t>
  </si>
  <si>
    <t>APPLE DCD CINN 72-4.5Z ZEE ZEES</t>
  </si>
  <si>
    <t>National Food Group</t>
  </si>
  <si>
    <t>72x4.5 OZ</t>
  </si>
  <si>
    <t>Case</t>
  </si>
  <si>
    <t>YES</t>
  </si>
  <si>
    <t>APPLE DELIC GLDN 125-138CT MRKN</t>
  </si>
  <si>
    <t>Markon - MI Apples - Riveridge</t>
  </si>
  <si>
    <t>1 - 138CT</t>
  </si>
  <si>
    <t>APPLE DELICIOUS RED 113CT MRKN</t>
  </si>
  <si>
    <t>Markon Salinas</t>
  </si>
  <si>
    <t>113 - 1EA</t>
  </si>
  <si>
    <t>APPLE DELICIOUS RED 138CT MRKN</t>
  </si>
  <si>
    <t>138 - 1CT</t>
  </si>
  <si>
    <t>APPLE DELICIOUS RED 150-163CT 40#</t>
  </si>
  <si>
    <t>163 - 1EA</t>
  </si>
  <si>
    <t>APPLE DELICIOUS RED 175CT</t>
  </si>
  <si>
    <t>175 - 1EA</t>
  </si>
  <si>
    <t>APPLE FRSH SLCD 100-2Z P/L</t>
  </si>
  <si>
    <t>APPLE FRSH SLCD 4-3#</t>
  </si>
  <si>
    <t>4 - 3LB</t>
  </si>
  <si>
    <t>APPLE FUJI 20-22CT</t>
  </si>
  <si>
    <t>Caito Foods - Dry</t>
  </si>
  <si>
    <t>1 - 10.5LB</t>
  </si>
  <si>
    <t>APPLE GALA 100CT MRKN</t>
  </si>
  <si>
    <t>1 - 100CT</t>
  </si>
  <si>
    <t>APPLE GRANNY SMITH 113CT MRKN</t>
  </si>
  <si>
    <t>Markon - Wash. Apples/Pears</t>
  </si>
  <si>
    <t>1 - 1CT</t>
  </si>
  <si>
    <t>APPLE GRANNY SMITH 72CT MRKN</t>
  </si>
  <si>
    <t>72 - 1EA</t>
  </si>
  <si>
    <t>APPLE HONEYCRISP</t>
  </si>
  <si>
    <t>Nickey Gregory - Specialty JIT DV</t>
  </si>
  <si>
    <t>AP1210</t>
  </si>
  <si>
    <t>1 - 30LB</t>
  </si>
  <si>
    <t>APPLE SLCD RED FRSH IW 24-2Z P/L</t>
  </si>
  <si>
    <t>24 - 2OZ</t>
  </si>
  <si>
    <t>APPLE SLCD W/P 6-10 GCHC</t>
  </si>
  <si>
    <t>FFSLR0600GFS01</t>
  </si>
  <si>
    <t>APPLESAUCE BLUE RASPB 96-4.5Z</t>
  </si>
  <si>
    <t>A3530</t>
  </si>
  <si>
    <t>APPLESAUCE CINN 96-4.5Z</t>
  </si>
  <si>
    <t>A1510</t>
  </si>
  <si>
    <t>APPLESAUCE CINN CUP 96-4.5Z</t>
  </si>
  <si>
    <t>Peterson Farms</t>
  </si>
  <si>
    <t>ASA10013</t>
  </si>
  <si>
    <t>10/19 -Adj Firm Price change effective 11/1/25</t>
  </si>
  <si>
    <t>APPLESAUCE CINN POUC SQZ 100-4.1Z</t>
  </si>
  <si>
    <t>Buddy Fruit</t>
  </si>
  <si>
    <t>Bowman Andros Products</t>
  </si>
  <si>
    <t>100x4.1 OZ</t>
  </si>
  <si>
    <t>APPLESAUCE CINN UNSWT CUP 96-4.5Z</t>
  </si>
  <si>
    <t>APPLESAUCE IND CUP 72-4Z MUSLMN</t>
  </si>
  <si>
    <t>APPLESAUCE PLN R/S CUP 96-4.5Z</t>
  </si>
  <si>
    <t>A1500</t>
  </si>
  <si>
    <t>APPLESAUCE ROCK'N BLUE RASPB 96-4.5Z</t>
  </si>
  <si>
    <t>APPLESAUCE SOUR CHRY UNSWT 96-4.5Z</t>
  </si>
  <si>
    <t>ASA10046</t>
  </si>
  <si>
    <t>1/30 - New item</t>
  </si>
  <si>
    <t>APPLESAUCE STRAWB 96-4.5Z</t>
  </si>
  <si>
    <t>A1590</t>
  </si>
  <si>
    <t>APPLESAUCE STRAWB FF CUP 96-4.5Z ZZ</t>
  </si>
  <si>
    <t>APPLESAUCE STRAWB UNSWT CUP 96-4.5Z</t>
  </si>
  <si>
    <t>ASA10014</t>
  </si>
  <si>
    <t>APPLESAUCE SWT 6-10 GCHC</t>
  </si>
  <si>
    <t>FFASR8100GFS01</t>
  </si>
  <si>
    <t>7/30 Tariff Price Increase</t>
  </si>
  <si>
    <t>APPLESAUCE SWT 6-10 KE</t>
  </si>
  <si>
    <t>FFASR8100GFS02</t>
  </si>
  <si>
    <t>APPLESAUCE UNSWT 6-10 GCHC</t>
  </si>
  <si>
    <t>FFASU8000GFS01</t>
  </si>
  <si>
    <t>APPLESAUCE UNSWT CUP 72-4.5Z GCHC</t>
  </si>
  <si>
    <t>FFASU1150GFS01</t>
  </si>
  <si>
    <t>APPLESAUCE UNSWT CUP 72-4Z GCHC</t>
  </si>
  <si>
    <t>FFASN0500GFS01</t>
  </si>
  <si>
    <t>A3500</t>
  </si>
  <si>
    <t>APPLESAUCE UNSWT CUP 96-4.5Z P/L</t>
  </si>
  <si>
    <t>ASA10001</t>
  </si>
  <si>
    <t>APRON BIB EXTRA STRONG 100CT ATLMILL</t>
  </si>
  <si>
    <t>Atlantic Mills</t>
  </si>
  <si>
    <t>DOT GLOV - STK (Dry)</t>
  </si>
  <si>
    <t>280C</t>
  </si>
  <si>
    <t>100x1 EA</t>
  </si>
  <si>
    <t>APTZR BITE CHS &amp; JALAP BRD 240-1Z</t>
  </si>
  <si>
    <t>Wild Mike's</t>
  </si>
  <si>
    <t>SA Piazza &amp; Associates</t>
  </si>
  <si>
    <t>240x1 OZ</t>
  </si>
  <si>
    <t>APTZR BITE CHS 4-5# BREAD &amp; BREAD</t>
  </si>
  <si>
    <t>Bread &amp; Bread</t>
  </si>
  <si>
    <t>Bread &amp; Bread Corp</t>
  </si>
  <si>
    <t>PDB-25</t>
  </si>
  <si>
    <t>APTZR BITE MAC &amp; CHS WGRAIN 6-5#</t>
  </si>
  <si>
    <t>APTZR BITE PIZZA CHS WGRAIN 240-1Z</t>
  </si>
  <si>
    <t>1x240 CO</t>
  </si>
  <si>
    <t>APTZR JALAP BRD MOZZ CHS 8-3# FMRCH</t>
  </si>
  <si>
    <t>8x3 LB</t>
  </si>
  <si>
    <t>APTZR MOZZ BITES BRD WGRAIN FZ 6-5#</t>
  </si>
  <si>
    <t>Tasty Brands, LLC (Chicago, IL)</t>
  </si>
  <si>
    <t>APTZR MOZZ STIX BRD BKABLE 6-2# GCHC</t>
  </si>
  <si>
    <t>APTZR MOZZ STIX BRD WGRAIN 8-3# FMRCH</t>
  </si>
  <si>
    <t>APTZR PIZZA CHS CRUNCHER 8-3.125#</t>
  </si>
  <si>
    <t>8x3.13 LB</t>
  </si>
  <si>
    <t>APTZR POTSTKR CHIX VEG WGRAIN 8-2.5#</t>
  </si>
  <si>
    <t>Chef One</t>
  </si>
  <si>
    <t>Schwan's Food Service</t>
  </si>
  <si>
    <t>8x2.5 LB</t>
  </si>
  <si>
    <t>AVOCADO HLVS IW 4.5# RSS</t>
  </si>
  <si>
    <t>Markon - Fresherized</t>
  </si>
  <si>
    <t>48 - 1.5OZ</t>
  </si>
  <si>
    <t>BACON BIT CKD 3/16" 2-5# FRML</t>
  </si>
  <si>
    <t>Smithfield</t>
  </si>
  <si>
    <t>Smithfield-Farmland (Greenfield, IN</t>
  </si>
  <si>
    <t>BACON CKD MED SLCD 3-100CT GFS</t>
  </si>
  <si>
    <t>BACON L/O 13/17 APPLWD GRDLMSTR 15#</t>
  </si>
  <si>
    <t>Griddlemaster</t>
  </si>
  <si>
    <t>BACON L/O 18-22CT FZ 15# GCHC</t>
  </si>
  <si>
    <t>Limson-Swift - JBS</t>
  </si>
  <si>
    <t>BACON SLCD CKD 2-150CT FRML</t>
  </si>
  <si>
    <t>2x150 CO</t>
  </si>
  <si>
    <t>9/15 - new item</t>
  </si>
  <si>
    <t>BACON TKY CKD 12-50CT JENNO</t>
  </si>
  <si>
    <t>12x50 CO</t>
  </si>
  <si>
    <t>BAG BUN PAN 27X37 200CT FDHL</t>
  </si>
  <si>
    <t>Foodhandler - Ladson SC</t>
  </si>
  <si>
    <t>22-PBR27</t>
  </si>
  <si>
    <t>1x200 CO</t>
  </si>
  <si>
    <t>7/7 - price reduced</t>
  </si>
  <si>
    <t>BAG FREN FRY 4.88X4" 2M GFS</t>
  </si>
  <si>
    <t>BAG PLAS T-SHIRT 11.5X6.5X20 12MIC 1M</t>
  </si>
  <si>
    <t>Hilex Poly Co.</t>
  </si>
  <si>
    <t>BAG RECLOSABLE 1GAL 250CT GCHC</t>
  </si>
  <si>
    <t>Limson Trading, Inc.</t>
  </si>
  <si>
    <t>250x1 EA</t>
  </si>
  <si>
    <t>BAG RECLOSABLE FZ 2GAL 100CT GCHC</t>
  </si>
  <si>
    <t>BAG RECLOSABLE POLY 1QT 500CT GCHC</t>
  </si>
  <si>
    <t>BAG SADDLE SAND 6.5X7" CLR 2M FDHND</t>
  </si>
  <si>
    <t>21-6709</t>
  </si>
  <si>
    <t>BAG SAND FLIP LOCK 2M HNDG</t>
  </si>
  <si>
    <t>1x2000 CO</t>
  </si>
  <si>
    <t>BAGEL BF SAUS/CHS MINI 72-2.65Z</t>
  </si>
  <si>
    <t>Integrated Food Service</t>
  </si>
  <si>
    <t>72x2.65 OZ</t>
  </si>
  <si>
    <t>BAGEL DOT W/CRM CHS WGRAIN 1.3Z IW FZ</t>
  </si>
  <si>
    <t>123x2 CO</t>
  </si>
  <si>
    <t>BAGEL MINI CINN CRMY CHS IW 72-2.43Z</t>
  </si>
  <si>
    <t>18000-38399</t>
  </si>
  <si>
    <t>72x2.43 OZ</t>
  </si>
  <si>
    <t>BAGEL MINI STRAWB CRM CHS IW 72-2.43Z</t>
  </si>
  <si>
    <t>18000-38413</t>
  </si>
  <si>
    <t>BAGEL PLAIN SLCD 2.8Z 15-6CT GCHC</t>
  </si>
  <si>
    <t>Bimbo Bakehouse LLC (Roanoke, VA)</t>
  </si>
  <si>
    <t>15x6 CO</t>
  </si>
  <si>
    <t>BAGEL SAUS/CHS WGRAIN IW 72-2.65Z IFS</t>
  </si>
  <si>
    <t>C80916</t>
  </si>
  <si>
    <t>8/25 - CNOI Price and DF LBS &amp; PTV updated to include beef and chs</t>
  </si>
  <si>
    <t>BAGEL WHT WHE BKD SLCD 90-2.3Z</t>
  </si>
  <si>
    <t>Bagelmania</t>
  </si>
  <si>
    <t>Hometown Foods USA LLC</t>
  </si>
  <si>
    <t>1x90 CO</t>
  </si>
  <si>
    <t>2/20 -Adj Firm Price Change on 3/1/2026</t>
  </si>
  <si>
    <t>BAKING SODA 1# HOSP</t>
  </si>
  <si>
    <t>Hospitality</t>
  </si>
  <si>
    <t>Gilster-Mary Lee</t>
  </si>
  <si>
    <t>1x1 LB</t>
  </si>
  <si>
    <t>9/2 - price change effective on 7/7/2025</t>
  </si>
  <si>
    <t>BAKING SODA 12-1# DIAC</t>
  </si>
  <si>
    <t>Diamond Crystal</t>
  </si>
  <si>
    <t>B&amp;A Food Sales</t>
  </si>
  <si>
    <t>12x1 LB</t>
  </si>
  <si>
    <t>10/6- new item</t>
  </si>
  <si>
    <t>BANANA GREEN 40# P/L</t>
  </si>
  <si>
    <t>Markon- Delmonte</t>
  </si>
  <si>
    <t>1 - 40LB</t>
  </si>
  <si>
    <t>BANANA KEEP RIPE 10# P/L</t>
  </si>
  <si>
    <t>1 - 10LB</t>
  </si>
  <si>
    <t>BANANA TURNING #2 40# P/L</t>
  </si>
  <si>
    <t>BANANA TURNING 40# P/L</t>
  </si>
  <si>
    <t>NO</t>
  </si>
  <si>
    <t>BANANA TURNING SNGL 150CT 40# P/L</t>
  </si>
  <si>
    <t>150 - 1EA</t>
  </si>
  <si>
    <t>BAR APPLE CINN WGRAIN 96CT NUTRIGRAIN</t>
  </si>
  <si>
    <t>Kellanova Dry (Minooka, IL)</t>
  </si>
  <si>
    <t>BAR BKFST APPL CRAN RAISN 64-3Z</t>
  </si>
  <si>
    <t>Dave's Baking</t>
  </si>
  <si>
    <t>Bake R Us Dba Daves Bake</t>
  </si>
  <si>
    <t>64x3 OZ</t>
  </si>
  <si>
    <t>BAR BKFST BAN CHOC CHNK IW 48-2.5Z</t>
  </si>
  <si>
    <t>BeneFIT Bars</t>
  </si>
  <si>
    <t>48x2.5 OZ</t>
  </si>
  <si>
    <t>BAR BKFST CINN TST &amp; CHS IW 72-2.36Z</t>
  </si>
  <si>
    <t>18000-10978</t>
  </si>
  <si>
    <t>72x2.36 OZ</t>
  </si>
  <si>
    <t>BAR BKFST OATML CHOC CHP BNFT 48-2.5Z</t>
  </si>
  <si>
    <t>BAR BKFST WHLWHE GLZD IW 72-2.8Z</t>
  </si>
  <si>
    <t>Sky Blue Bakery</t>
  </si>
  <si>
    <t>Sky Blue Foods LLC</t>
  </si>
  <si>
    <t>HWB5172</t>
  </si>
  <si>
    <t>72x2.8 OZ</t>
  </si>
  <si>
    <t>BAR BLUEB LEM SFT BKD IW 175-1.3Z</t>
  </si>
  <si>
    <t>175 - 1.3OZ</t>
  </si>
  <si>
    <t>BAR BLUEB WGRAIN 96-1.55Z NUTRIGRAIN</t>
  </si>
  <si>
    <t>BAR CAMPFIRE SMORE IW 175-1.3Z ZZ</t>
  </si>
  <si>
    <t>BAR CEREAL CINN TST WGRAIN 96-1.42Z</t>
  </si>
  <si>
    <t>16000-45576</t>
  </si>
  <si>
    <t>BAR CEREAL COCOPUFF WGRAIN 96-1.42Z</t>
  </si>
  <si>
    <t>BAR CEREAL TRIX WGRAIN 96-1.42Z GENM</t>
  </si>
  <si>
    <t>16000-31915</t>
  </si>
  <si>
    <t>BAR COCOA CHRY SFT BKD IW 160-1.8Z</t>
  </si>
  <si>
    <t>BAR DSSRT CELEBR WGRAIN IW 90-1.75Z</t>
  </si>
  <si>
    <t>Cookie Tree</t>
  </si>
  <si>
    <t>90X1.75 OZ</t>
  </si>
  <si>
    <t>BAR GRANOLA CHOC CHIP 12-8CT QUAK</t>
  </si>
  <si>
    <t>Quaker</t>
  </si>
  <si>
    <t>12x8 CO</t>
  </si>
  <si>
    <t>BAR RICE CEREAL CRSP BKFST KIT 48CT</t>
  </si>
  <si>
    <t>Champion Foods</t>
  </si>
  <si>
    <t>Champion Foodservice LLC</t>
  </si>
  <si>
    <t>BC-1054AF</t>
  </si>
  <si>
    <t>1x48 CO</t>
  </si>
  <si>
    <t>BAR STRAWB BKFST KIT W/JCE 48CT</t>
  </si>
  <si>
    <t>BC-1051AF</t>
  </si>
  <si>
    <t>BAR STRAWB WGRAIN 96CT NUTRIGRAIN</t>
  </si>
  <si>
    <t>BASE BEEF NO MSG LO SOD 6-1# MINR</t>
  </si>
  <si>
    <t>Nestle Professional (Dry)</t>
  </si>
  <si>
    <t>BASE BEEF RSTD NO ADDED MSG 6-1# GSIG</t>
  </si>
  <si>
    <t>Vanee Company</t>
  </si>
  <si>
    <t>4735-61-GFS</t>
  </si>
  <si>
    <t>BASE CHIX LO SOD NO MSG 6-1# MINR</t>
  </si>
  <si>
    <t>BASE CHIX RSTD NO ADDED MSG 6-1# GSIG</t>
  </si>
  <si>
    <t>3735-61-GFS</t>
  </si>
  <si>
    <t>BASIL FRESH 1# MRKN</t>
  </si>
  <si>
    <t>Markon - Herbs</t>
  </si>
  <si>
    <t>HE1100</t>
  </si>
  <si>
    <t>1 - 1LB</t>
  </si>
  <si>
    <t>BATTER MUFF BAN CHOC CHP</t>
  </si>
  <si>
    <t>Fat Cat Bakery</t>
  </si>
  <si>
    <t>WGBANCCMFN-9#</t>
  </si>
  <si>
    <t>2x9 LB</t>
  </si>
  <si>
    <t>9/16 - new item</t>
  </si>
  <si>
    <t>BATTER MUFF PUMPK SPICE</t>
  </si>
  <si>
    <t>WGPMPMFN-9</t>
  </si>
  <si>
    <t>BATTER MUFF TOP BLUEB WGRAIN 112-2.1Z</t>
  </si>
  <si>
    <t>94562-11113</t>
  </si>
  <si>
    <t>1x112 CO</t>
  </si>
  <si>
    <t>BEAN &amp; PORK XFCY 6-10 SHOWBOAT</t>
  </si>
  <si>
    <t>Showboat</t>
  </si>
  <si>
    <t>BEAN BAKED ORIG 6-10 BUSH</t>
  </si>
  <si>
    <t>BEAN BAKED VEGTAR R/SOD 6-10 BUSH</t>
  </si>
  <si>
    <t>BEAN BLACK 6-10 GRSZ</t>
  </si>
  <si>
    <t>BEAN BLACK FIESTA TACO 6-10 BUSH</t>
  </si>
  <si>
    <t>6x108 OZ</t>
  </si>
  <si>
    <t>BEAN GARBANZO 6-10 GCHC</t>
  </si>
  <si>
    <t>40G842</t>
  </si>
  <si>
    <t>BEAN GARBANZO LO SOD 6-10 BUSH</t>
  </si>
  <si>
    <t>6x111 OZ</t>
  </si>
  <si>
    <t>BEAN GREEN CLND 2-5# RSS</t>
  </si>
  <si>
    <t>Markon- Pero Family Farms</t>
  </si>
  <si>
    <t>2 - 5LB</t>
  </si>
  <si>
    <t>BEAN GREEN CUT 20# FINE LINE</t>
  </si>
  <si>
    <t>Paris Foods</t>
  </si>
  <si>
    <t>Poland</t>
  </si>
  <si>
    <t>BEAN GREEN CUT FNCY 4SV 6-10 GCHC</t>
  </si>
  <si>
    <t>Lakeside Foods</t>
  </si>
  <si>
    <t>BEAN GREEN CUT IQF 30# GCHC</t>
  </si>
  <si>
    <t>BEAN GREEN CUT IQF 30# KE</t>
  </si>
  <si>
    <t>BEAN GREEN CUT MXD SV</t>
  </si>
  <si>
    <t>BEAN GREEN CUT MXD SV 6-10 GCHC</t>
  </si>
  <si>
    <t>BEAN GREEN CUT XTRA GRN 6-10 GCHC</t>
  </si>
  <si>
    <t>6x101 OZ</t>
  </si>
  <si>
    <t>BEAN GREEN ITAL CUT 6-4# GCHC</t>
  </si>
  <si>
    <t>BEAN GREEN WHL 6-4# GCHC</t>
  </si>
  <si>
    <t>BEAN GRT NORTHR 6-10 GCHC</t>
  </si>
  <si>
    <t>6x110 OZ</t>
  </si>
  <si>
    <t>BEAN KIDNEY DARK LO SOD 6-111Z BUSH</t>
  </si>
  <si>
    <t>BEAN KIDNEY RED LT 6-10 GCHC</t>
  </si>
  <si>
    <t>BEAN PINTO 6-10 GCHC</t>
  </si>
  <si>
    <t>BEAN PINTO LO SOD 6-10 BUSH</t>
  </si>
  <si>
    <t>BEAN PINTO TX RANCHERO 6-10 BUSH</t>
  </si>
  <si>
    <t>Bush</t>
  </si>
  <si>
    <t>BEAN RED 6-10 GCHC</t>
  </si>
  <si>
    <t>19H842</t>
  </si>
  <si>
    <t>BEAN REFRD VEGETARIAN 6-10 ROSAR</t>
  </si>
  <si>
    <t>Rosarita</t>
  </si>
  <si>
    <t>Conagra Foods Dry</t>
  </si>
  <si>
    <t>BEAN REFRIED VEGTAR LO SOD 6-26.25Z</t>
  </si>
  <si>
    <t>BAF Santiago</t>
  </si>
  <si>
    <t>6x26.25 OZ</t>
  </si>
  <si>
    <t>BEANS BLACK LO SOD 6-10 BUSH</t>
  </si>
  <si>
    <t>BEEF BRGR CKD CHARB CN 81-3.1Z GCHC</t>
  </si>
  <si>
    <t>81x3.1 OZ</t>
  </si>
  <si>
    <t>BEEF BRGR PUB CKD CHC CHUCK 48-4Z</t>
  </si>
  <si>
    <t>BEEF BRGR STK PUB FC 80-2.4Z GCHC</t>
  </si>
  <si>
    <t>80x2.4 OZ</t>
  </si>
  <si>
    <t>BEEF CHNK BITE BRD FC 0.58Z 30#</t>
  </si>
  <si>
    <t>AdvancePierre</t>
  </si>
  <si>
    <t>Tyson APF Macon (MTO)</t>
  </si>
  <si>
    <t>1/12 - new item</t>
  </si>
  <si>
    <t>BEEF CRMBL CKD 6-5#</t>
  </si>
  <si>
    <t>Hillshire Farm</t>
  </si>
  <si>
    <t>BEEF CRMBL CKD 80/Z W/TVP 2-5#</t>
  </si>
  <si>
    <t>Burke Marketing</t>
  </si>
  <si>
    <t>BEEF CRMBL CKD RD SOD 8-80Z</t>
  </si>
  <si>
    <t>8x80 OZ</t>
  </si>
  <si>
    <t>BEEF CRMBL UNSEAS 4-10#</t>
  </si>
  <si>
    <t>Don Lee Farms</t>
  </si>
  <si>
    <t>CNQ15401</t>
  </si>
  <si>
    <t>4x10 LB</t>
  </si>
  <si>
    <t>BEEF FNGR BRD WGRAIN 500-0.97Z ADV</t>
  </si>
  <si>
    <t>500x0.97 OZ</t>
  </si>
  <si>
    <t>BEEF GRND 80/20 3-10# GCHC</t>
  </si>
  <si>
    <t>3x10 LB</t>
  </si>
  <si>
    <t>BEEF GRND 81/19 FINE GRIND 6-10#AVG</t>
  </si>
  <si>
    <t>Limson</t>
  </si>
  <si>
    <t>/LB</t>
  </si>
  <si>
    <t>6x10 LBA</t>
  </si>
  <si>
    <t>BEEF GRND 85/15 FREE FALL 2-10# HALP</t>
  </si>
  <si>
    <t>Halperns</t>
  </si>
  <si>
    <t>Halperns Walton (Stock Fresh)</t>
  </si>
  <si>
    <t>85-13200</t>
  </si>
  <si>
    <t>BEEF GRND PTY SEAS FC 1-30# MAID-RITE</t>
  </si>
  <si>
    <t>Maid-Rite</t>
  </si>
  <si>
    <t>Maid-Rite Specialty Foods Inc.</t>
  </si>
  <si>
    <t>75156-95120</t>
  </si>
  <si>
    <t>1 - 30 LB</t>
  </si>
  <si>
    <t>7/10 - CNOI price added</t>
  </si>
  <si>
    <t>BEEF JERKY ORIG PCS 48-0.85Z JKLNKS</t>
  </si>
  <si>
    <t>Link Snacks, Inc.</t>
  </si>
  <si>
    <t>48x0.85 OZ</t>
  </si>
  <si>
    <t>11/7-updated to correct K12 pricing</t>
  </si>
  <si>
    <t>BEEF PTY 2.73Z 4-5.18# MIAMBF</t>
  </si>
  <si>
    <t>Miami Beef</t>
  </si>
  <si>
    <t>Miami Beef Company</t>
  </si>
  <si>
    <t>4x5.18 LB</t>
  </si>
  <si>
    <t>BEEF PTY 3/# 80/20 HMSTYL 15# GCHC</t>
  </si>
  <si>
    <t>BEEF PTY 4/# 80/20 HMSTYL 15# GCHC</t>
  </si>
  <si>
    <t>BEEF PTY 5/# 80/20 HMSTYL 15# GCHC</t>
  </si>
  <si>
    <t>BEEF PTY 8/# 80/20 15# GCHC</t>
  </si>
  <si>
    <t>BEEF PTY CHARB 160-3Z MAIDR</t>
  </si>
  <si>
    <t>75156-93330</t>
  </si>
  <si>
    <t>160x3 OZ</t>
  </si>
  <si>
    <t>BEEF PTY CHARB FC 160-3Z DON LEE</t>
  </si>
  <si>
    <t>CNQ093003</t>
  </si>
  <si>
    <t>8/20 - DF LBs &amp; PTV corrected (no change to price)</t>
  </si>
  <si>
    <t>BEEF PTY CHIX FRD BRD CKD 48-4Z GCHC</t>
  </si>
  <si>
    <t>BEEF PTY CKD 198-2.5Z DON LEE</t>
  </si>
  <si>
    <t>Don Lee</t>
  </si>
  <si>
    <t>CN202503</t>
  </si>
  <si>
    <t>198x2.5 OZ</t>
  </si>
  <si>
    <t>8/18 pricing corrected</t>
  </si>
  <si>
    <t>BEEF PTY PREM CKD 3Z 6-4.875# JTM</t>
  </si>
  <si>
    <t>J.T.M. Food Group</t>
  </si>
  <si>
    <t>J.T.M. Food Group (Harrison - IFS)</t>
  </si>
  <si>
    <t>CP5683</t>
  </si>
  <si>
    <t>6x4.87 LB</t>
  </si>
  <si>
    <t>BEEF PTY SEAS 60-4Z GCHC</t>
  </si>
  <si>
    <t>60x4 OZ</t>
  </si>
  <si>
    <t>BEEF SHRDS SOUS VI 5-7.2# COMIDA VIDA</t>
  </si>
  <si>
    <t>Comida Vida</t>
  </si>
  <si>
    <t>5x7.2 LB</t>
  </si>
  <si>
    <t>BEEF STK PHLL PEPR/ONIO CKD SLC 4-3#</t>
  </si>
  <si>
    <t>4x3 LB</t>
  </si>
  <si>
    <t>BEEF STK PHLL SLCD SEAS FC 6-5#</t>
  </si>
  <si>
    <t>CP5891</t>
  </si>
  <si>
    <t>BEEF STK SALIS 3Z 53-3Z ADV</t>
  </si>
  <si>
    <t>53x3 OZ</t>
  </si>
  <si>
    <t>BEEF STK SMKY GRLL 100-3Z PIER</t>
  </si>
  <si>
    <t>100x3 OZ</t>
  </si>
  <si>
    <t>BEEF STKBRGR PTY CKD 170-2Z SMRTPKS</t>
  </si>
  <si>
    <t>Smart Picks</t>
  </si>
  <si>
    <t>1x170 CO</t>
  </si>
  <si>
    <t>BEEF STKBRGR PTY FLMEBR 3Z 10#</t>
  </si>
  <si>
    <t>BEEF STKBRGR PTY FLMEBR, 100x3 OZ</t>
  </si>
  <si>
    <t>Advance Pierre</t>
  </si>
  <si>
    <t>11/24 - new item</t>
  </si>
  <si>
    <t>BEEF STKBRGR PUB CKD 160-3Z</t>
  </si>
  <si>
    <t>BEEF TERIYAKI DIPPERS .7Z 25# COMM</t>
  </si>
  <si>
    <t>BERRIES MXD 6-6Z P/L</t>
  </si>
  <si>
    <t>Nickey Gregory Company, LLC</t>
  </si>
  <si>
    <t>BRMIX</t>
  </si>
  <si>
    <t>6 - 6OZ</t>
  </si>
  <si>
    <t>BISCUIT BTRMLK R/SOD EZ SPLT120-2.25Z</t>
  </si>
  <si>
    <t>94562-32391</t>
  </si>
  <si>
    <t>1x120 CO</t>
  </si>
  <si>
    <t>BISCUIT BTRMLK SLCD 2.5Z 4-30CT GCHC</t>
  </si>
  <si>
    <t>C H Guenther Dry</t>
  </si>
  <si>
    <t>BISCUIT CHIX BRD WGRAIN IW 108-3.85Z</t>
  </si>
  <si>
    <t>108x3.85 OZ</t>
  </si>
  <si>
    <t>BISCUIT JALAP CHEESY 100-2.24Z BRIDG</t>
  </si>
  <si>
    <t>Bridgeford</t>
  </si>
  <si>
    <t>100x2.24 OZ</t>
  </si>
  <si>
    <t>7/7 - special order item (USE 576706)</t>
  </si>
  <si>
    <t>BISCUIT SAUS EGG CHS FILLD 190-2.52Z</t>
  </si>
  <si>
    <t>190x2.52 OZ</t>
  </si>
  <si>
    <t>BITE CHS BUFF WGRAIN 15#</t>
  </si>
  <si>
    <t>S&amp;F Foods</t>
  </si>
  <si>
    <t>S &amp; F Foods, Inc</t>
  </si>
  <si>
    <t>9075BC</t>
  </si>
  <si>
    <t>BKFST SCRMB EGG/SAUS TKY/CHS 72-3.28Z</t>
  </si>
  <si>
    <t>General Mills Frozen (Lebanon, IN)</t>
  </si>
  <si>
    <t>72x3.28 OZ</t>
  </si>
  <si>
    <t>7/15 added</t>
  </si>
  <si>
    <t>BLEACH LIQ 6-1GAL ARRY</t>
  </si>
  <si>
    <t>KIK International (Mars, PA)</t>
  </si>
  <si>
    <t>BLUEBERRIES 12-1/2PT P/L</t>
  </si>
  <si>
    <t>Markon Salinas - South Texas</t>
  </si>
  <si>
    <t>12 - .5PINT</t>
  </si>
  <si>
    <t>BLUEBERRY 12-1PT P/L</t>
  </si>
  <si>
    <t>12 - 1PINT</t>
  </si>
  <si>
    <t xml:space="preserve">BLUEBERRY 50-2Z
</t>
  </si>
  <si>
    <t>Family Fresh</t>
  </si>
  <si>
    <t>Family Fresh Foodservice, INC</t>
  </si>
  <si>
    <t>50x2 OZ</t>
  </si>
  <si>
    <t>10/29 new item</t>
  </si>
  <si>
    <t>BLUEBERRY FREE-FLOW IQF 30# GCHC</t>
  </si>
  <si>
    <t>BOWL BLK 16Z 504CT MICRORAVES</t>
  </si>
  <si>
    <t>MicroRaves</t>
  </si>
  <si>
    <t>1x504 CO</t>
  </si>
  <si>
    <t>BOWL FM 12Z LAM BLK 8-125CT GCHC</t>
  </si>
  <si>
    <t>Pactiv Evergreen (Romeoville, IL)</t>
  </si>
  <si>
    <t>YTKBG0120002</t>
  </si>
  <si>
    <t>8x125 CO</t>
  </si>
  <si>
    <t>BOWL FM 12Z SQT 20-25CT DART</t>
  </si>
  <si>
    <t>Dart Container Solo (CC Hills, IL-7</t>
  </si>
  <si>
    <t>12SJ20</t>
  </si>
  <si>
    <t>20x25 CO</t>
  </si>
  <si>
    <t>BOWL FM 5Z WHT 8-125CT DART</t>
  </si>
  <si>
    <t>Solo</t>
  </si>
  <si>
    <t>5BWWC</t>
  </si>
  <si>
    <t>BOWL FM 6Z SQT 20-50CT DART</t>
  </si>
  <si>
    <t>6SJ12</t>
  </si>
  <si>
    <t>BOWL FM 8Z WHT 20-50CT DART</t>
  </si>
  <si>
    <t>8B20</t>
  </si>
  <si>
    <t>BOWL FM 8Z XTRA SQT 20-50CT DART</t>
  </si>
  <si>
    <t>BOX PIZZA 16" KRFT/KRFT BFL 50CT GCHC</t>
  </si>
  <si>
    <t>Westrock CP, LLC (Plant City, FL)</t>
  </si>
  <si>
    <t>C90098BK-16W1</t>
  </si>
  <si>
    <t>50 EA</t>
  </si>
  <si>
    <t>9/9 - new item</t>
  </si>
  <si>
    <t>BREAD BANANA WGRAIN IW 75-3.45Z</t>
  </si>
  <si>
    <t>BREAD CINN SLCD WGRAIN 112-1.48Z</t>
  </si>
  <si>
    <t>112x1.48 OZ</t>
  </si>
  <si>
    <t>BREAD COWGIRL FATCAT</t>
  </si>
  <si>
    <t>WGCOWMFN</t>
  </si>
  <si>
    <t>BREAD CRUMB ITAL SEAS 2-5# VIGO</t>
  </si>
  <si>
    <t>Vigo Importing Company - Drop Ship</t>
  </si>
  <si>
    <t>BREAD CRUMB PANKO 6-3# GCHC</t>
  </si>
  <si>
    <t>6-3#</t>
  </si>
  <si>
    <t>BREAD CUBAN HNY WHE 24-18" LA SEGUNDA</t>
  </si>
  <si>
    <t>BREAD GARL CHS PULL APART IW 72-3.8Z</t>
  </si>
  <si>
    <t>72x1 EA</t>
  </si>
  <si>
    <t>BREAD GARL SLC WGRAIN 1Z 168CT</t>
  </si>
  <si>
    <t>1x168 CO</t>
  </si>
  <si>
    <t>BREAD GARL SLCD WGRAIN 112-1.48Z</t>
  </si>
  <si>
    <t>BREAD GARL TX TST SLC 120-1.4Z</t>
  </si>
  <si>
    <t>All Round Foods Bakery Products</t>
  </si>
  <si>
    <t>ARF90900</t>
  </si>
  <si>
    <t>BREAD GRLLD WGRAIN 6-28CT</t>
  </si>
  <si>
    <t>6x28 CO</t>
  </si>
  <si>
    <t>BREAD LEM WGRAIN IW 75-3.45Z</t>
  </si>
  <si>
    <t>75x3.4 OZ</t>
  </si>
  <si>
    <t>BREAD PITA MULTIGR MINI FZ 800-0.3Z</t>
  </si>
  <si>
    <t>Atoria's Family Bakery</t>
  </si>
  <si>
    <t>800x0.3 OZ</t>
  </si>
  <si>
    <t>BREAD PUMPKIN IW 75-3.45Z SUPBAK</t>
  </si>
  <si>
    <t>BREAD SLC CHOC WGRAIN 75-3.45Z SUPBAK</t>
  </si>
  <si>
    <t>1x75 CO</t>
  </si>
  <si>
    <t>9/12 - new item</t>
  </si>
  <si>
    <t>BREAD SRDGH 1/2" SLCD 7-32Z GCHC</t>
  </si>
  <si>
    <t>Alpha Baking Company</t>
  </si>
  <si>
    <t>7x32 OZ</t>
  </si>
  <si>
    <t>BREAD ULTRA LOCO WGRAIN 6.5" 12-12CT</t>
  </si>
  <si>
    <t>Ultra Loco</t>
  </si>
  <si>
    <t>The Father's Table, LLC</t>
  </si>
  <si>
    <t>BREAD WGRAIN PULLM SLCD 1Z FZ 12-28Z</t>
  </si>
  <si>
    <t>12x28 OZ</t>
  </si>
  <si>
    <t>BREAD WGRAIN SLCD 1/2" 7-32Z GCHC</t>
  </si>
  <si>
    <t>Aunt Millie's Frozen</t>
  </si>
  <si>
    <t>BREAD WGRAIN WHT 16-22Z GCHC</t>
  </si>
  <si>
    <t>BREAD WHL WHE PULLMAN SLCD 12-22Z</t>
  </si>
  <si>
    <t>12x22 OZ</t>
  </si>
  <si>
    <t>BREAD WHLWHE PULLMAN SLCD 10-24Z</t>
  </si>
  <si>
    <t>Flowers</t>
  </si>
  <si>
    <t>Flowers Foods</t>
  </si>
  <si>
    <t>10x24 OZ</t>
  </si>
  <si>
    <t>BREADSTICK CHS STFD 108-3Z BOSC</t>
  </si>
  <si>
    <t>BREADSTICK CHS WGRAIN 105-4Z</t>
  </si>
  <si>
    <t>151BC</t>
  </si>
  <si>
    <t>1x105 CO</t>
  </si>
  <si>
    <t>BREADSTICK GARL 240-1.19Z BKCRFT</t>
  </si>
  <si>
    <t>240 -1.19z</t>
  </si>
  <si>
    <t>10/8 - new item</t>
  </si>
  <si>
    <t>BREADSTICK GARL WGRAIN 144-1.96Z</t>
  </si>
  <si>
    <t>9/2 - price change effective on 8/25/2025</t>
  </si>
  <si>
    <t>BREADSTICK GARL WGRAIN 168CT NY BKRY</t>
  </si>
  <si>
    <t>New York Bakery</t>
  </si>
  <si>
    <t>Marzetti Frozen Pasta</t>
  </si>
  <si>
    <t>BREADSTICK GARLIC 168CT NY 10081</t>
  </si>
  <si>
    <t>BREADSTICK ITAL 8" 10-20CT TAV</t>
  </si>
  <si>
    <t>10x20 EA</t>
  </si>
  <si>
    <t>BREADSTICK MOZZ WGRAIN 192-1.93Z</t>
  </si>
  <si>
    <t>The Max</t>
  </si>
  <si>
    <t>Conagra Foods</t>
  </si>
  <si>
    <t>1x192 CO</t>
  </si>
  <si>
    <t>BREADSTICK PARBK 5" WGRAIN 240CT</t>
  </si>
  <si>
    <t>24 CT</t>
  </si>
  <si>
    <t>BREADSTICK PIZZA STFD PEPP 105-4Z</t>
  </si>
  <si>
    <t>087BC</t>
  </si>
  <si>
    <t>BREADSTICK TWSTD TOPPED WGRAIN 108-2Z</t>
  </si>
  <si>
    <t>BREAKFAST BITE WGRAIN GLZD 72CT</t>
  </si>
  <si>
    <t>BROCCOLI &amp; CAULIFLOWER 50-½ CUP BAG</t>
  </si>
  <si>
    <t>Family Fresh Foods</t>
  </si>
  <si>
    <t>11/19 - new item</t>
  </si>
  <si>
    <t>BROCCOLI CRWN ICELESS 20# MRKN</t>
  </si>
  <si>
    <t>1 - 20LB</t>
  </si>
  <si>
    <t>BROCCOLI CUTS 6-4# GCHC</t>
  </si>
  <si>
    <t>BROCCOLI CUTS IQF 30# KE</t>
  </si>
  <si>
    <t>BROCCOLI FLORET BITE SIZE 2-3# RSS</t>
  </si>
  <si>
    <t>Markon - Mixer</t>
  </si>
  <si>
    <t>2 - 3LB</t>
  </si>
  <si>
    <t>BROCCOLI FLORET REG CUT 4-3# RSS</t>
  </si>
  <si>
    <t>BROCCOLI FLORETS 12-2# FINE LINE</t>
  </si>
  <si>
    <t>Turkey</t>
  </si>
  <si>
    <t>BROCCOLI FLORETS 12-2# P/L</t>
  </si>
  <si>
    <t>Frost Sweet</t>
  </si>
  <si>
    <t>BROCCOLI FLORETS 6-4# GCHC</t>
  </si>
  <si>
    <t>BROWNIE FUDG WGRAIN IW 96-2Z</t>
  </si>
  <si>
    <t>Buena Vista Foods</t>
  </si>
  <si>
    <t>Buena Vista Food Products</t>
  </si>
  <si>
    <t>96x2 OZ</t>
  </si>
  <si>
    <t>BUN BKFST WHLWHE 60-2.6Z SKY BLUE</t>
  </si>
  <si>
    <t>WWB5160</t>
  </si>
  <si>
    <t>60x2.6 OZ</t>
  </si>
  <si>
    <t>BUN BRIOCHE 4" WHT WHE 10-12CT</t>
  </si>
  <si>
    <t>Alpha Baking Co.</t>
  </si>
  <si>
    <t>10x12 EA</t>
  </si>
  <si>
    <t>BUN BRIOCHE SLCD 10-12CT TASTY BRANDS</t>
  </si>
  <si>
    <t>BUN BRIOCHE WGRAIN 96-2Z BREAD KNEADS</t>
  </si>
  <si>
    <t>BUN CINN ULTRA IW 72-2.9Z SUPBAK</t>
  </si>
  <si>
    <t>72x2.9 OZ</t>
  </si>
  <si>
    <t>BUN HAMB GLDN 4" 10-12CT GCHC</t>
  </si>
  <si>
    <t>BUN HAMB SLCD 4" 10-12CT GCHC</t>
  </si>
  <si>
    <t>BUN HAMB SLCD WGRAIN WHT 4" 10-12CT</t>
  </si>
  <si>
    <t>BUN HAMB WGRAIN 3.5" 10-12CT GCHC</t>
  </si>
  <si>
    <t>BUN HAMB WGRAIN SL 4" 8-12CT</t>
  </si>
  <si>
    <t>8x12 CO</t>
  </si>
  <si>
    <t>BUN HOT DOG JMBO SLCD 4-6CT GCHC</t>
  </si>
  <si>
    <t>BUN HOT DOG SLCD 5.75" 12-12CT GCHC</t>
  </si>
  <si>
    <t>BUN HOT DOG WGRAIN 6" 12-12CT CEM</t>
  </si>
  <si>
    <t>BUN HOT DOG WGRAIN SLCD 144-6"</t>
  </si>
  <si>
    <t>BUN HOT FRNK FZ 6" 144-2Z</t>
  </si>
  <si>
    <t>144 - 2 OZ</t>
  </si>
  <si>
    <t>7/15 - price corrected</t>
  </si>
  <si>
    <t>BUN HOTDOG BRIOCHE WGRAIN FZ 12-8CT</t>
  </si>
  <si>
    <t>BUN SLIDER HI WGRAIN SLCD 1Z 16-12CT</t>
  </si>
  <si>
    <t>16-12 CT</t>
  </si>
  <si>
    <t>BUN STEAK WHT WHE 12-6CT ALPH</t>
  </si>
  <si>
    <t>12-6 EA</t>
  </si>
  <si>
    <t>BUN STK WHT WHLWHE SLCD FZ 12-6CT</t>
  </si>
  <si>
    <t>Alpha Baking Co</t>
  </si>
  <si>
    <t>12x6 EA</t>
  </si>
  <si>
    <t>7/7 - special order item (USE 614660)</t>
  </si>
  <si>
    <t>BUN SUB SLCD 6" 12-6CT GCHC</t>
  </si>
  <si>
    <t>12x6 CO</t>
  </si>
  <si>
    <t>BUN SUB SLCD WGRAIN 5" 12-8CT GCHC</t>
  </si>
  <si>
    <t>BURRITO BEAN/CHS WGRAIN IW 96CT</t>
  </si>
  <si>
    <t>Los Cabos</t>
  </si>
  <si>
    <t>96x5.2 OZ</t>
  </si>
  <si>
    <t>BURRITO BF/BEAN/CHS WGRAIN IW 96-5Z</t>
  </si>
  <si>
    <t>Fernando's</t>
  </si>
  <si>
    <t>Foster Farms</t>
  </si>
  <si>
    <t>96x1 EA</t>
  </si>
  <si>
    <t>BURRITO BF/BEAN/RED 72-4Z BBOY</t>
  </si>
  <si>
    <t>Butcher Boy</t>
  </si>
  <si>
    <t>Ajinomoto Foods North America</t>
  </si>
  <si>
    <t>BURRITO BKFST EGG/SAUS/BEAN/CHS 90CT</t>
  </si>
  <si>
    <t>90x3.5 OZ</t>
  </si>
  <si>
    <t>BUTTER PRINT UNSLTD GRD AA 36-1# GCHC</t>
  </si>
  <si>
    <t>36x1 LB</t>
  </si>
  <si>
    <t>BUTTER SUB 24-4Z BTRBUDS</t>
  </si>
  <si>
    <t>Butter Buds Inc</t>
  </si>
  <si>
    <t>24x4 OZ</t>
  </si>
  <si>
    <t>CABBAGE GREEN 3-4CT 10# P/L</t>
  </si>
  <si>
    <t>CBG10</t>
  </si>
  <si>
    <t>CABBAGE GREEN 45# P/L</t>
  </si>
  <si>
    <t>CBBG</t>
  </si>
  <si>
    <t>1 - 45LB</t>
  </si>
  <si>
    <t>CALZONE CHS WGRAIN MINI 144CT S&amp;F</t>
  </si>
  <si>
    <t>9074BC</t>
  </si>
  <si>
    <t>CALZONE CHSBRGR WGRAIN 48-5Z ALBIE</t>
  </si>
  <si>
    <t>Albie's</t>
  </si>
  <si>
    <t>Albies</t>
  </si>
  <si>
    <t>48x5 OZ</t>
  </si>
  <si>
    <t>CALZONE CHSBRGR WGRAIN IW 48-5Z ALB</t>
  </si>
  <si>
    <t>CALZONE PIZZA MINI PEPP WHE 144CT</t>
  </si>
  <si>
    <t>9073BC</t>
  </si>
  <si>
    <t>CANTALOUPE CHUNK 50-2Z</t>
  </si>
  <si>
    <t>CARNITA PORK CHPD 4-5# BROOKWOOD</t>
  </si>
  <si>
    <t>Brookwood Farms</t>
  </si>
  <si>
    <t>Brookwood Farms, Inc.</t>
  </si>
  <si>
    <t>CARROT BABY WHL 200-1.6Z RSS</t>
  </si>
  <si>
    <t>200 - 1.6OZ</t>
  </si>
  <si>
    <t>CARROT BABY WHL CLEANED 12-2# RSS</t>
  </si>
  <si>
    <t>12 - 2LB</t>
  </si>
  <si>
    <t>CARROT BABY WHL PETITE 4-5# RSS</t>
  </si>
  <si>
    <t>4 - 5LB</t>
  </si>
  <si>
    <t>CARROT COIN 50-2Z</t>
  </si>
  <si>
    <t>CARROT DCD 30# GCHC</t>
  </si>
  <si>
    <t>CARROT DCD 6-10 GCHC</t>
  </si>
  <si>
    <t>6x105 OZ</t>
  </si>
  <si>
    <t>CARROT DCD 6-10 KE</t>
  </si>
  <si>
    <t>Spain</t>
  </si>
  <si>
    <t>CARROT MATCHSTICK SHRED 2-3# RSS</t>
  </si>
  <si>
    <t>CARROT SHRD MED 2-5# RSS</t>
  </si>
  <si>
    <t>CARROT SLCD C/C 12-2# GCHC</t>
  </si>
  <si>
    <t>CARROT SLCD MED 6-10 GCHC</t>
  </si>
  <si>
    <t>CARROT SLCD SMTH GRD A 20# P/L</t>
  </si>
  <si>
    <t>CARROT STIX STRAIGHT CUT 2-5# RSS</t>
  </si>
  <si>
    <t>CAULIFLOWER 6-4# GCHC</t>
  </si>
  <si>
    <t>CAULIFLOWER BITE SIZE 2-3# RSS</t>
  </si>
  <si>
    <t>CAULIFLOWER TRI-COLOR 50-½ CUP BAG</t>
  </si>
  <si>
    <t>CELERY DCD 1/4" 2-5# RSS</t>
  </si>
  <si>
    <t>CELERY STALK 24 SZ 6CT MRKN</t>
  </si>
  <si>
    <t>6 - 1EA</t>
  </si>
  <si>
    <t>CELERY STICK 50-2Z</t>
  </si>
  <si>
    <t>CELERY STIX 4-3# RSS</t>
  </si>
  <si>
    <t>CEREAL APPL WHIRLS BWL 96-1Z HOSP</t>
  </si>
  <si>
    <t>71923-76202</t>
  </si>
  <si>
    <t>CEREAL APPLCINN WGRAIN BWL 96CT GENM</t>
  </si>
  <si>
    <t>Apple Cinnamon Cheerios</t>
  </si>
  <si>
    <t>16000-31879</t>
  </si>
  <si>
    <t>CEREAL APPLE JACKS R/S BWL 96-1Z KELL</t>
  </si>
  <si>
    <t>WK Kellogg (Minooka, IL)</t>
  </si>
  <si>
    <t>CEREAL APPLE JACKS W/JCE KIT 24-9.7Z</t>
  </si>
  <si>
    <t>Optimum Foods</t>
  </si>
  <si>
    <t>Optimum Foods LLC</t>
  </si>
  <si>
    <t>SNKLC-01</t>
  </si>
  <si>
    <t>1x24 EA</t>
  </si>
  <si>
    <t>CEREAL ASST FAMILY BWL 96CT KELL</t>
  </si>
  <si>
    <t>CEREAL ASST FAV BWL 96CT KELL</t>
  </si>
  <si>
    <t>CEREAL BAR CINN TST CRNCH KIT 48CT</t>
  </si>
  <si>
    <t>BC-1050AF</t>
  </si>
  <si>
    <t>CEREAL CHEERIOS HNY BKFST KIT</t>
  </si>
  <si>
    <t>ES Foods</t>
  </si>
  <si>
    <t>1x60 CO</t>
  </si>
  <si>
    <t>CEREAL CHEERIOS HNY CUP 60-2Z</t>
  </si>
  <si>
    <t>16000-18448</t>
  </si>
  <si>
    <t>60x2 OZ</t>
  </si>
  <si>
    <t>CEREAL CHEERIOS HNYNUT BKFST KIT</t>
  </si>
  <si>
    <t>BC-1086XAF</t>
  </si>
  <si>
    <t>CEREAL CHEERIOS HNYNUT BWL 96CT GENM</t>
  </si>
  <si>
    <t>CEREAL CHEERIOS HNYNUT CUP 60-2Z</t>
  </si>
  <si>
    <t>16000-14882</t>
  </si>
  <si>
    <t>CEREAL CHEERIOS MULTIGR BWL 96CT GENM</t>
  </si>
  <si>
    <t>16000-32263</t>
  </si>
  <si>
    <t>CEREAL CHEERIOS WGRAIN BWL 96CT GENM</t>
  </si>
  <si>
    <t>16000-32262</t>
  </si>
  <si>
    <t>CEREAL CHERRIOS W/JCE KIT 24-9.7Z</t>
  </si>
  <si>
    <t>SNKLC-05</t>
  </si>
  <si>
    <t>Changing to WG Bug Bites Cinnamon Grahams</t>
  </si>
  <si>
    <t>CEREAL CINN CHEX BWL 96-1Z GENM</t>
  </si>
  <si>
    <t>CEREAL CINN TOAST CRNCH BWL 96CT GENM</t>
  </si>
  <si>
    <t>CEREAL CINN TOAST R/S BWL 96CT GENM</t>
  </si>
  <si>
    <t>CEREAL CINN TST CRNCH BKFST KIT 48CT</t>
  </si>
  <si>
    <t>BC-1065XAF</t>
  </si>
  <si>
    <t>CEREAL CINN TST CRNCH CUP 60-2Z GENM</t>
  </si>
  <si>
    <t>16000-14886</t>
  </si>
  <si>
    <t>CEREAL CINN TST CRNCH W/JCE 24-9.7Z</t>
  </si>
  <si>
    <t>SNKLC-06</t>
  </si>
  <si>
    <t>CEREAL CINN TST CRNCH W/JCE KIT 36-8Z</t>
  </si>
  <si>
    <t>Champion</t>
  </si>
  <si>
    <t>BC-K1065 SF</t>
  </si>
  <si>
    <t>36x8 OZ</t>
  </si>
  <si>
    <t>CEREAL CINN TST RS BKFST KIT 2-36CT</t>
  </si>
  <si>
    <t>2x36 CO</t>
  </si>
  <si>
    <t>CEREAL COCOA PUFFS CUP 60-2Z GENM</t>
  </si>
  <si>
    <t>16000-14885</t>
  </si>
  <si>
    <t>CEREAL COCOA PUFFS W/JCE KIT 24-9.7Z</t>
  </si>
  <si>
    <t>SNKLC-10</t>
  </si>
  <si>
    <t>CEREAL COCOA PUFFS WGRAIN R/S 96CT</t>
  </si>
  <si>
    <t>CEREAL CORN CHEX BWL 96-1Z CHEX</t>
  </si>
  <si>
    <t>CEREAL CORN FLKS BWL 96CT KELL</t>
  </si>
  <si>
    <t>Corn Flakes</t>
  </si>
  <si>
    <t>CEREAL CORN FROSTIES BWLPK 96CT GENM</t>
  </si>
  <si>
    <t>16000-11768</t>
  </si>
  <si>
    <t>CEREAL CRISPY RICE 4-35Z HOSP</t>
  </si>
  <si>
    <t>4x35 OZ</t>
  </si>
  <si>
    <t>CEREAL FROOT LOOPS BWL 96CT KELL</t>
  </si>
  <si>
    <t>CEREAL FROOT LOOPS W/JCE KIT 24-9.7Z</t>
  </si>
  <si>
    <t>SNKLC-02</t>
  </si>
  <si>
    <t>CEREAL FROOT LOOPS W/JCE KIT 36-8Z</t>
  </si>
  <si>
    <t>BC-K1034 SF</t>
  </si>
  <si>
    <t>CEREAL FRSTD FLKS BOWL 96CT MOM</t>
  </si>
  <si>
    <t>96x1.45 OZ</t>
  </si>
  <si>
    <t>CEREAL FRSTD FLKS BWL 96CT KELL</t>
  </si>
  <si>
    <t>CEREAL FRSTD FLKS MULTIGR 60CT KELL</t>
  </si>
  <si>
    <t>60x2.1 OZ</t>
  </si>
  <si>
    <t>CEREAL FRSTD MINI WHE 60CT KELL</t>
  </si>
  <si>
    <t>CEREAL FRSTD MINI WHE BWL 96CT KELL</t>
  </si>
  <si>
    <t>CEREAL GLDN GRAHAMS BWL 96CT GENM</t>
  </si>
  <si>
    <t>Golden Grahams</t>
  </si>
  <si>
    <t>16000-11943</t>
  </si>
  <si>
    <t>CEREAL GRANOLA CINN R/S 4-50Z NATVLLY</t>
  </si>
  <si>
    <t>4x5 OZ</t>
  </si>
  <si>
    <t>CEREAL KIX BWL 96CT GENM</t>
  </si>
  <si>
    <t>CEREAL LUCKY CHARMS CUP 60-2Z GENM</t>
  </si>
  <si>
    <t>16000-14884</t>
  </si>
  <si>
    <t>CEREAL LUCKY CHARMS R/S CUP 60-2Z</t>
  </si>
  <si>
    <t>CEREAL LUCKY CHARMS W/JCE KIT 24-9.7Z</t>
  </si>
  <si>
    <t>SNKLC-03</t>
  </si>
  <si>
    <t>Changing to WG Marshmallow Maties</t>
  </si>
  <si>
    <t>CEREAL LUCKY CHARMS WGRAIN BWL 96CT</t>
  </si>
  <si>
    <t>CEREAL REESES PUFFS WGRAIN 96CT GENM</t>
  </si>
  <si>
    <t>CEREAL RICE CHEX BLUEB BOWL 96-1Z</t>
  </si>
  <si>
    <t>16000-18446</t>
  </si>
  <si>
    <t>CEREAL RICE CHEX BLUEB CUP 60-2Z GENM</t>
  </si>
  <si>
    <t>16000-17262</t>
  </si>
  <si>
    <t>CEREAL RICE CHEX CINN CUP 60-2Z GENM</t>
  </si>
  <si>
    <t>Rice Chex</t>
  </si>
  <si>
    <t>16000-14883</t>
  </si>
  <si>
    <t>CEREAL RICE CHEX WGRAIN BWL 96CT GENM</t>
  </si>
  <si>
    <t>16000-31921</t>
  </si>
  <si>
    <t>CEREAL RICE KRISPIES BWL 96CT KELL</t>
  </si>
  <si>
    <t>Rice Krispies</t>
  </si>
  <si>
    <t>CEREAL TOTAL RAISN BRAN BWL 96CT GENM</t>
  </si>
  <si>
    <t>16000-12392</t>
  </si>
  <si>
    <t>CEREAL TRIX R/S CUP 2Z 60CT</t>
  </si>
  <si>
    <t>CEREAL TRIX R/S WGRAIN BWL 96CT GENM</t>
  </si>
  <si>
    <t>CEREAL TRIX W/JCE KIT &amp; CHS 24-9.7Z</t>
  </si>
  <si>
    <t>SNKLC-04</t>
  </si>
  <si>
    <t>CEREAL TRIX W/JCE KIT &amp; STIX 24-9.7Z</t>
  </si>
  <si>
    <t>SNKLC-08</t>
  </si>
  <si>
    <t>CEREAL TSTD OATS 4-35Z HOSP</t>
  </si>
  <si>
    <t>CHEESE AMER WHT 160 SLCD .5Z 4-5# LOL</t>
  </si>
  <si>
    <t>Land O' Lakes, Inc. Ref/Dry (Joliet</t>
  </si>
  <si>
    <t>160x0.54 OZ</t>
  </si>
  <si>
    <t>CHEESE AMER YEL 120CT SLCD 4-5# GCHC</t>
  </si>
  <si>
    <t>CHEESE AMER YEL 160 SLCD R/F 4-5# LOL</t>
  </si>
  <si>
    <t>CHEESE AMER YEL 160 SLCD R/SOD 4-5#</t>
  </si>
  <si>
    <t>Land O Lakes</t>
  </si>
  <si>
    <t>CHEESE AMER YEL 160CT SLCD 4-5# GCHC</t>
  </si>
  <si>
    <t>CHEESE BLND MEX SHRD FINE 4-5# GCHC</t>
  </si>
  <si>
    <t>CHEESE BLND MEX SHRD FTHR 4-5# GCHC</t>
  </si>
  <si>
    <t>CHEESE CHED MED CUBED 6-1# GCHC</t>
  </si>
  <si>
    <t>CHEESE CHED MLD CUBED R/F IW 200-1Z</t>
  </si>
  <si>
    <t>CHEESE CHED MLD SHRD 4-5# LOL</t>
  </si>
  <si>
    <t>CHEESE CHED MLD SHRD FINE 4-5# GCHC</t>
  </si>
  <si>
    <t>CHEESE CHED MLD SHRD FTHR 4-5# GCHC</t>
  </si>
  <si>
    <t>CHEESE CHED MLD SLCD .75Z 6-1.5# GCHC</t>
  </si>
  <si>
    <t>CHEESE COLBY JK CUBE IW 200-1Z LOL</t>
  </si>
  <si>
    <t>CHEESE CREAM LT CUP 100-.75Z PHIL</t>
  </si>
  <si>
    <t>Philadelphia</t>
  </si>
  <si>
    <t>Kraft Heinz Cooler (Aurora, IL)</t>
  </si>
  <si>
    <t>100x0.75 OZ</t>
  </si>
  <si>
    <t>7/7 - price removed (weekly pricing only)</t>
  </si>
  <si>
    <t>CHEESE CREAM SPRD CUP 100-1Z GCHC</t>
  </si>
  <si>
    <t>CHEESE FETA GREEK 2-4# ODYS</t>
  </si>
  <si>
    <t>Odyssey</t>
  </si>
  <si>
    <t>Sterling Ltd. - Klondike</t>
  </si>
  <si>
    <t>2-4 LB</t>
  </si>
  <si>
    <t>CHEESE MOZZ 2% SHRD FTHR 4-5# TAV</t>
  </si>
  <si>
    <t>CHEESE MOZZ 3% SHRD FTHR 4-5# TAV</t>
  </si>
  <si>
    <t>CHEESE MOZZ SHRD 4-5# LOL</t>
  </si>
  <si>
    <t>CHEESE PARM GRTD 4-5# TAV PREM</t>
  </si>
  <si>
    <t>Primo Gusto</t>
  </si>
  <si>
    <t>CHEESE PARM PKT 200-3.5GM TAVOLINI</t>
  </si>
  <si>
    <t>DYMA Brands</t>
  </si>
  <si>
    <t>200x3.5 G</t>
  </si>
  <si>
    <t>CHEESE PROV NAT SLCD .75Z 6-1.5# GCHC</t>
  </si>
  <si>
    <t xml:space="preserve">CHEESE STIX CHED IW 168-1Z </t>
  </si>
  <si>
    <t>Limson - Bongards Creameries</t>
  </si>
  <si>
    <t>168x1 OZ</t>
  </si>
  <si>
    <t>7/29 - new item</t>
  </si>
  <si>
    <t>CHEESE STIX CHED MLD IW 168-1Z LOL</t>
  </si>
  <si>
    <t>168x1 CO</t>
  </si>
  <si>
    <t>CHEESE STIX CHED R/F 168-1Z</t>
  </si>
  <si>
    <t>CHEESE STIX COLBY JK IW 12-12CT GCHC</t>
  </si>
  <si>
    <t>CHEESE STIX COLBY JK IW 168-1Z (Marble)</t>
  </si>
  <si>
    <t>CHEESE STIX COLBY JK R/F IW 168-1Z</t>
  </si>
  <si>
    <t>CHEESE STIX MARB JK R/F 168-1Z</t>
  </si>
  <si>
    <t>CHEESE STRING MOZZ 168-1Z</t>
  </si>
  <si>
    <t>CHEESE STRING MOZZ IW 168-1Z LOL</t>
  </si>
  <si>
    <t>Long Term Out - vendor production issues</t>
  </si>
  <si>
    <t>CHEESE STRING MOZZ LT IW 168-1Z</t>
  </si>
  <si>
    <t>CHEESE STRING MOZZ LT IW 168-1Z LOL</t>
  </si>
  <si>
    <t>CHEESE SWS SLCD .75Z 6-1.5# GCHC</t>
  </si>
  <si>
    <t>CHEESE SWS SLCD R/F .5Z 8-1.5# LOL</t>
  </si>
  <si>
    <t>8x1.5 LB</t>
  </si>
  <si>
    <t>CHEESEBURGER SLIDR WGRAIN IW</t>
  </si>
  <si>
    <t>C47220</t>
  </si>
  <si>
    <t>75x4.35 OZ</t>
  </si>
  <si>
    <t>CHERRY &amp; CRAN SR DRD 100-1.27Z</t>
  </si>
  <si>
    <t>Fruit Haven</t>
  </si>
  <si>
    <t>Cherry Central Inc.</t>
  </si>
  <si>
    <t>100x1.2 OZ</t>
  </si>
  <si>
    <t>8/27 - added NOI information</t>
  </si>
  <si>
    <t>CHERRY DRIED TART SWTND 100-1.36Z</t>
  </si>
  <si>
    <t>Cherry Central</t>
  </si>
  <si>
    <t>CHERRY MARASCH HLVS 6-64Z RYLW</t>
  </si>
  <si>
    <t>Willamette Valley</t>
  </si>
  <si>
    <t>Pacific Coast Producers (Chicago, I</t>
  </si>
  <si>
    <t>6x64 OZ</t>
  </si>
  <si>
    <t>CHILI BEEF W/BEAN 6-5# COMM</t>
  </si>
  <si>
    <t>CP579</t>
  </si>
  <si>
    <t>CHILI CON CARNE W/BEAN 6-10 HRTHSTN</t>
  </si>
  <si>
    <t>390GF-GOR</t>
  </si>
  <si>
    <t>CHILI VEGTAR 3BEAN 6-5# JTM</t>
  </si>
  <si>
    <t>CHIP COOL RNCH 104-SSV DORITOS</t>
  </si>
  <si>
    <t>CHIP COOL RNCH 64-1.75Z DORITOS</t>
  </si>
  <si>
    <t>64x1.75 OZ</t>
  </si>
  <si>
    <t>CHIP COOL RNCH REDC FAT 72-1Z DORIT</t>
  </si>
  <si>
    <t>CHIP CORN 104-1Z SSV FRITOS</t>
  </si>
  <si>
    <t>CHIP CORN TOP N GO 60-1.5Z FRITOS</t>
  </si>
  <si>
    <t>Fritos</t>
  </si>
  <si>
    <t>60x1.5 OZ</t>
  </si>
  <si>
    <t>CHIP FLAMAS SPCY LIM R/F 72-1Z DORITO</t>
  </si>
  <si>
    <t>CHIP GARDEN SALSA 104-SSV SUNCHIP</t>
  </si>
  <si>
    <t>CHIP GARDEN SALSA 64-LSSV SUNCHIP</t>
  </si>
  <si>
    <t>64x1.5 OZ</t>
  </si>
  <si>
    <t>CHIP HARV CHED 104-SSV SUNCHIP</t>
  </si>
  <si>
    <t>CHIP MULTIGR ORIG 104-1Z SUNCHIP</t>
  </si>
  <si>
    <t>CHIP NACHO CHS 104-SSV DORITOS</t>
  </si>
  <si>
    <t>CHIP NACHO CHS 64-1.75Z DORITOS</t>
  </si>
  <si>
    <t>CHIP NACHO CHS R/F TOP N GO 44-1.4Z</t>
  </si>
  <si>
    <t>44x1.4 OZ</t>
  </si>
  <si>
    <t>CHIP NACHO REDC FAT 72-1Z DORITOS</t>
  </si>
  <si>
    <t>CHIP POT BBQ 104-SSV LAYS</t>
  </si>
  <si>
    <t>CHIP POT BBQ BKD LAYS KC MP 60-.875Z</t>
  </si>
  <si>
    <t>CHIP POT BBQ SMOKY KTTL 64-LSSV LAYS</t>
  </si>
  <si>
    <t>lay's</t>
  </si>
  <si>
    <t>Pepsico - Frito Lay (WI)</t>
  </si>
  <si>
    <t>64x1.37 OZ</t>
  </si>
  <si>
    <t>CHIP POT BKD 64-LSSV LAYS</t>
  </si>
  <si>
    <t>64x1.13 OZ</t>
  </si>
  <si>
    <t>CHIP POT CHED SR CRM BKD 60-.8Z RUFF</t>
  </si>
  <si>
    <t>CHIP POT JALAPENO 64-LSSV MVICK</t>
  </si>
  <si>
    <t>CHIP POT KTTL JALAP CHED R/F 64-LSSV</t>
  </si>
  <si>
    <t>Lays</t>
  </si>
  <si>
    <t>CHIP POT KTTL ORIG R/F 64-LSSV LAYS</t>
  </si>
  <si>
    <t>CHIP POT KTTL S&amp;V R/F 64-LSSV LAYS</t>
  </si>
  <si>
    <t>CHIP POT REG 104-SSV LAYS</t>
  </si>
  <si>
    <t>CHIP POT REG 120-.5Z LAYS</t>
  </si>
  <si>
    <t>120x0.5 OZ</t>
  </si>
  <si>
    <t>CHIP POT REG CRISP BKD 60-.875Z LAYS</t>
  </si>
  <si>
    <t>CHIP POT RIDG 104-1Z RUFF</t>
  </si>
  <si>
    <t>CHIP POT SEA SALT KTTL 64-LSSV MVICK</t>
  </si>
  <si>
    <t>CHIP POT SEA SLT &amp; VNGR 64-LSSV MVICK</t>
  </si>
  <si>
    <t>CHIP SPCY SWT REDC 72-1Z SSV DORIT</t>
  </si>
  <si>
    <t>CHIP TORTL RND 8-1# TOSTIT</t>
  </si>
  <si>
    <t>CHIP TORTL RND BITE LSSV 64-2Z TOSTIT</t>
  </si>
  <si>
    <t>CHIP TORTL RND R/F 104-.88Z TOSTIT</t>
  </si>
  <si>
    <t>CHIP TORTL RND WGRAIN 8-16Z TOSTIT</t>
  </si>
  <si>
    <t>8x16 OZ</t>
  </si>
  <si>
    <t>CHIP TORTL RND WHT 5-1.5# GCHC</t>
  </si>
  <si>
    <t>5x1.5 LB</t>
  </si>
  <si>
    <t>CHIP TORTL RND YEL 5-1.5# KE</t>
  </si>
  <si>
    <t>CHIP TORTL SCOOP BKD 72-.875Z TOSTIT</t>
  </si>
  <si>
    <t>CHIP TORTL SRIRACHA GLDN R/F 72-1Z</t>
  </si>
  <si>
    <t>Dorito's</t>
  </si>
  <si>
    <t>CHIP WHT NACHO R/F 72-1Z DORITO</t>
  </si>
  <si>
    <t>CHIX 8CUT BRD FRD CKD 16#AVG PERDUE</t>
  </si>
  <si>
    <t>Perdue Farms Inc.</t>
  </si>
  <si>
    <t>1x16 LBA</t>
  </si>
  <si>
    <t>CHIX BITE BRD DILL WGRAIN 4-5#</t>
  </si>
  <si>
    <t>ProView</t>
  </si>
  <si>
    <t>ProView Foods , LLC (Chicago, IL)</t>
  </si>
  <si>
    <t>7/25 - Commodity Information added</t>
  </si>
  <si>
    <t>CHIX BNLS WNG BRD CKD DILL 4-5#</t>
  </si>
  <si>
    <t>Rich Chicks, LLC</t>
  </si>
  <si>
    <t>CHIX BRD KIEV 36-4Z GCHC</t>
  </si>
  <si>
    <t>Koch Poultry (FZN-IL)</t>
  </si>
  <si>
    <t>CHIX BRD W/BROCC&amp;CHED 36-4Z GCHC</t>
  </si>
  <si>
    <t>CHIX BRD WGRAIN STHRN B/I 4-7.5# TYS</t>
  </si>
  <si>
    <t>4x7.5 LB</t>
  </si>
  <si>
    <t xml:space="preserve">CHIX BRST BKFST BRD WGRAIN CKD 8-4#
</t>
  </si>
  <si>
    <t>Gold Creek</t>
  </si>
  <si>
    <t>Gold Creek Foods LLC</t>
  </si>
  <si>
    <t xml:space="preserve"> 8 - 4 LB</t>
  </si>
  <si>
    <t>CHIX BRST BNLS SKNLS 15% 5Z 3-5# GCHC</t>
  </si>
  <si>
    <t>CHIX BRST BRD CKD WGRAIN 3.75Z 4-7.5#</t>
  </si>
  <si>
    <t>4x120 OZ</t>
  </si>
  <si>
    <t>CHIX BRST BRD FLLT 4Z 4-5# PRO VIEW</t>
  </si>
  <si>
    <t>7/25- DF &amp; PTV updated</t>
  </si>
  <si>
    <t>CHIX BRST BRD FLLT WGRAIN CKD 120-4Z</t>
  </si>
  <si>
    <t>Pilgrim's</t>
  </si>
  <si>
    <t>Pilgrim's Pride Corp (Pierce)</t>
  </si>
  <si>
    <t>CHIX BRST BRD FLLT WGRAIN CKD 4-5#</t>
  </si>
  <si>
    <t>CHIX BRST CHNK BRD .85Z 2-5#</t>
  </si>
  <si>
    <t>CHIX BRST CHNK BRD CKD 4-5# RICH</t>
  </si>
  <si>
    <t>CHIX BRST CHNK BRD WGRAIN</t>
  </si>
  <si>
    <t>8-4 LB</t>
  </si>
  <si>
    <t>7/7 - NIR price added</t>
  </si>
  <si>
    <t>CHIX BRST CHNK BRD WGRAIN ASIAN 4-5#</t>
  </si>
  <si>
    <t>CHIX BRST CHNK BRD WGRAIN CKD 6-5#</t>
  </si>
  <si>
    <t>Pierce Chicken</t>
  </si>
  <si>
    <t>CHIX BRST CHNK FRTTR CKD 2-5#</t>
  </si>
  <si>
    <t>CHIX BRST CHNK GRLLD 2-5# TYS</t>
  </si>
  <si>
    <t>Tyson Preferred</t>
  </si>
  <si>
    <t>CHIX BRST CHNK GRLLD 8-4# GLDCRK</t>
  </si>
  <si>
    <t>7/7 - price changed to match NIR doc</t>
  </si>
  <si>
    <t>CHIX BRST CHNK HMSTYL 2-5# TYS</t>
  </si>
  <si>
    <t>CHIX BRST CHNK TMPRA CKD 2-5# BRKBSH</t>
  </si>
  <si>
    <t>Brakebush</t>
  </si>
  <si>
    <t>Brakebush Brothers, Inc.</t>
  </si>
  <si>
    <t>CHIX BRST CHNK ZING BRD FC 2-5#</t>
  </si>
  <si>
    <t>CHIX BRST CUTLET BRD FC 43-3.7Z</t>
  </si>
  <si>
    <t>CHIX BRST DCD CHILE VERDE 6-3#</t>
  </si>
  <si>
    <t>CHIX BRST FLLT BRD DILL CKD 4-5#</t>
  </si>
  <si>
    <t>CHIX BRST FLLT BRD FC 2.12Z 4-7.5#</t>
  </si>
  <si>
    <t>CHIX BRST FLLT BRD FC WGRAIN 4Z 4-5#</t>
  </si>
  <si>
    <t>CHIX BRST FLLT BRD HMSTYL 4Z 2-5#</t>
  </si>
  <si>
    <t>CHIX BRST FLLT BRD SPCY 4Z 4-5#</t>
  </si>
  <si>
    <t>CHIX BRST FLLT BRD SPICY CKD 4Z</t>
  </si>
  <si>
    <t>CHIX BRST FLLT BRD SWT HT WGRAIN 4Z</t>
  </si>
  <si>
    <t>128x4 OZ</t>
  </si>
  <si>
    <t>CHIX BRST FLLT BRD WGRAIN</t>
  </si>
  <si>
    <t>CHIX BRST FLLT BRD WGRAIN 113-4.25Z</t>
  </si>
  <si>
    <t>113x4.25 OZ</t>
  </si>
  <si>
    <t>8/4 - Item Description Corrected</t>
  </si>
  <si>
    <t>CHIX BRST FLLT BRD WGRAIN CKD 2Z 4-5#</t>
  </si>
  <si>
    <t>CHIX BRST FLLT FRTTR 4Z 2-5# TYS</t>
  </si>
  <si>
    <t>CHIX BRST FLLT FRTTR CKD 4Z 2-5#</t>
  </si>
  <si>
    <t>CHIX BRST FLLT FRTTR HMSTYL 3.5Z 2-5#</t>
  </si>
  <si>
    <t>CHIX BRST FLLT GRLLD 2-5# GLDCRK</t>
  </si>
  <si>
    <t>CHIX BRST FLLT GRLLD 3Z</t>
  </si>
  <si>
    <t>CHIX BRST FLLT GRLLD 3Z 2-5# TYS</t>
  </si>
  <si>
    <t>CHIX BRST GRLLD CKD 3Z 2-5# TYS</t>
  </si>
  <si>
    <t>CHIX BRST HOT&amp;SPCY BRD 3.75Z 4-7.5#</t>
  </si>
  <si>
    <t>CHIX BRST ITAL STYL FC 4.5Z 2-5# TYS</t>
  </si>
  <si>
    <t>CHIX BRST LOG 6-5# ES FOODS</t>
  </si>
  <si>
    <t>CHIX BRST NUG FRTTR TEMPURA 2-5#</t>
  </si>
  <si>
    <t>CHIX BRST PTY BRD FC 3.25Z 10# BRKBSH</t>
  </si>
  <si>
    <t>CHIX BRST PTY FC HMSTYL BRD 3.1Z 2-5#</t>
  </si>
  <si>
    <t>CHIX BRST PTY FRTTR 3.2Z 2-5#</t>
  </si>
  <si>
    <t>CHIX BRST PTY GRLLD SEAS FC 4-5#</t>
  </si>
  <si>
    <t>CHIX BRST STRP BRD CKD WGRAIN 30#</t>
  </si>
  <si>
    <t>CHIX BRST STRP FAJT CKD 10-3# GCHC</t>
  </si>
  <si>
    <t>Tip Top Poultry, Inc.</t>
  </si>
  <si>
    <t>10x3 LB</t>
  </si>
  <si>
    <t>CHIX BRST STRP FAJT CKD 2-5#</t>
  </si>
  <si>
    <t>CHIX BRST STRP FC LRG 2-5# GCHC</t>
  </si>
  <si>
    <t>CHIX BRST STRP GRLLD 2-5# TYS</t>
  </si>
  <si>
    <t>CHIX BRST STRP GRLLD FC 2-5# TYS</t>
  </si>
  <si>
    <t>CHIX BRST TNDR BRD 1.4Z 2-5# TYS</t>
  </si>
  <si>
    <t>CHIX BRST TNDR BRD WGRAIN 4.5Z 8-4#</t>
  </si>
  <si>
    <t>8x4 LB</t>
  </si>
  <si>
    <t>CHIX BRST TNDR FRTTR 2.13Z 2-5# TYS</t>
  </si>
  <si>
    <t>CHIX BRST TNDR WGRAIN BRD 1Z 4-5#</t>
  </si>
  <si>
    <t>CHIX CHNK BATRD W/GEN TSO SCE 3-10#</t>
  </si>
  <si>
    <t>Chef's Corner</t>
  </si>
  <si>
    <t>Omnibus Trading Corp/Chefs Corner F</t>
  </si>
  <si>
    <t>CHIX CHNK BRD HMSTYL FC WGRAIN 2-5#</t>
  </si>
  <si>
    <t>CHIX CHNK BRD WGRAIN CHZY HOTZ 8-4#</t>
  </si>
  <si>
    <t>CHIX CHNK GEN TSO DK MT W/SCE 6-7.25#</t>
  </si>
  <si>
    <t>Yangs</t>
  </si>
  <si>
    <t>15563-0</t>
  </si>
  <si>
    <t>6x7.25 LB</t>
  </si>
  <si>
    <t>CHIX CHNK GRLLD W/SCE BBQ KOREAN 6-7#</t>
  </si>
  <si>
    <t>6x7 LB</t>
  </si>
  <si>
    <t>CHIX CHNK JAPANESE CHRY BLSSM 6-7.15#</t>
  </si>
  <si>
    <t>6x7.15 LB</t>
  </si>
  <si>
    <t>CHIX CKD SHRD WHT IQF 2-5# GCHC</t>
  </si>
  <si>
    <t>CHIX CORDON BLEU BRD 36-4Z GCHC</t>
  </si>
  <si>
    <t>CHIX CVP LEG QTR W/BACKS 40# GCHC</t>
  </si>
  <si>
    <t>1x40 LB</t>
  </si>
  <si>
    <t>CHIX CVP THGH BNLS JMBO 4-10# GFS</t>
  </si>
  <si>
    <t>Pilgrims Pride - Fresh</t>
  </si>
  <si>
    <t>CHIX CVP WHL LEG MT JMBO 4-10# GCHC</t>
  </si>
  <si>
    <t>Tyson Foods Inc Fresh Chicken</t>
  </si>
  <si>
    <t>CHIX DCD 1" 60%WHT 40%DK 2-5# GCHC</t>
  </si>
  <si>
    <t>CHIX DCD 1/2" 20%WHT CKD 2-5# GCHC</t>
  </si>
  <si>
    <t>CHIX DCD 1/2" 30# PPRIDE</t>
  </si>
  <si>
    <t>CHIX DCD 1/2" 60%WHT CKD 2-5# GCHC</t>
  </si>
  <si>
    <t>CHIX DCD 1/2" WHT LO SOD CKD 2-5# TYS</t>
  </si>
  <si>
    <t>CHIX DCD 1/2" WHT SEAS CKD 2-5# TYS</t>
  </si>
  <si>
    <t>CHIX DCD 1/2" WHT/DARK CKD 2-5# TYS</t>
  </si>
  <si>
    <t>CHIX DCD CAJUN SEAS CKD 6-3# FOSTFM</t>
  </si>
  <si>
    <t>CHIX DCD GARL PARM CKD 6-3# FOSTFM</t>
  </si>
  <si>
    <t>CHIX DRMSTX BRD WGRAIN 6-5# GLDKST</t>
  </si>
  <si>
    <t>CHIX DRMSTX BRD WGRAIN CKD 4-7.4#</t>
  </si>
  <si>
    <t>4x7.4 LB</t>
  </si>
  <si>
    <t xml:space="preserve">7/7 - correct PTV updated </t>
  </si>
  <si>
    <t>CHIX DRMSTX BRD WGRAIN CKD 6-5#</t>
  </si>
  <si>
    <t>6X5 LB</t>
  </si>
  <si>
    <t>CHIX DRMSTX CKD 2-5# TYS</t>
  </si>
  <si>
    <t>CHIX DRMSTX FC OVN RSTD 6-5# PROVIEW</t>
  </si>
  <si>
    <t>CHIX DRMSTX GLZD 105CTAVG 30# TYS</t>
  </si>
  <si>
    <t>CHIX DRMSTX OVN RSTD FC 5Z 6-5#</t>
  </si>
  <si>
    <t>CHIX FLLT SLIDR BRD PREM FC 156-2.05Z</t>
  </si>
  <si>
    <t>156x2.05 OZ</t>
  </si>
  <si>
    <t>CHIX HNY FIRE W/SCE 3-14#</t>
  </si>
  <si>
    <t>3x14 LB</t>
  </si>
  <si>
    <t>CHIX KIT TANGR ORANGE WGRAIN 6-7.2#</t>
  </si>
  <si>
    <t>CHIX MAND ORNG WGRAIN W/SCE 42#</t>
  </si>
  <si>
    <t>1x42 LB</t>
  </si>
  <si>
    <t>CHIX NUG BRD EMOJI SHPD 2-5#</t>
  </si>
  <si>
    <t>Smart Foods 4 Schools</t>
  </si>
  <si>
    <t>CHIX NUG BRD SHARK SHPD 106-1.5Z</t>
  </si>
  <si>
    <t>1x106 CO</t>
  </si>
  <si>
    <t>CHIX NUG BRD SPCY WGRAIN FC 6-5#</t>
  </si>
  <si>
    <t>CHIX NUG BRD STAR SHPD 213-.75Z</t>
  </si>
  <si>
    <t>63357CN-WG</t>
  </si>
  <si>
    <t>CHIX NUG BRD TKY SHPD 213-0.75Z</t>
  </si>
  <si>
    <t>1x213 CO</t>
  </si>
  <si>
    <t>CHIX NUG BRD WGRAIN ABC SHPD CKD 2-5#</t>
  </si>
  <si>
    <t>63354-9</t>
  </si>
  <si>
    <t>CHIX NUG BRD WHLWHE HRT SHP FC 2-5#</t>
  </si>
  <si>
    <t>CHIX NUG HEART SHPD 4-5# SMRTFD</t>
  </si>
  <si>
    <t>CHIX NUG WGRAIN BAT SHPD 4-5# SMRTFD</t>
  </si>
  <si>
    <t>CHIX NUG WHLWHE BAT SHPD FC 213-.75Z</t>
  </si>
  <si>
    <t>63307-9</t>
  </si>
  <si>
    <t>CHIX NUG WNTR SHPD FC 10# SMRTFD</t>
  </si>
  <si>
    <t>CHIX NUGGET BRD CKD WGRAIN .6Z 6-5#</t>
  </si>
  <si>
    <t>CHIX NUGGET BRD WGRAIN FC 4-5#</t>
  </si>
  <si>
    <t>CHIX OVN RSTD 3CUT B/I CKD 4-6.5# TYS</t>
  </si>
  <si>
    <t>4x6.5 LB</t>
  </si>
  <si>
    <t>CHIX PCORN LRG WGRAIN CKD 6-5#</t>
  </si>
  <si>
    <t>CHIX POPCORN BRD WGRAIN .25Z 4-7.5#</t>
  </si>
  <si>
    <t>CHIX POPCORN BRD WGRAIN DRK</t>
  </si>
  <si>
    <t>CHIX POPCORN BRD WGRAIN DRK 4-5# RICH</t>
  </si>
  <si>
    <t>CHIX POPCORN BRD WGRAIN FC .28Z 4-8#</t>
  </si>
  <si>
    <t>4x8 LB</t>
  </si>
  <si>
    <t>CHIX POPCORN BRD WGRAIN FC 4-5#</t>
  </si>
  <si>
    <t>CHIX PTY BRD BKFST CKD WGRAIN 6-5#</t>
  </si>
  <si>
    <t>CHIX PTY BRD WGRAIN 4-5# RICH CHICK</t>
  </si>
  <si>
    <t>CHIX PTY HMSTYL 1.6Z 4-5# TYS</t>
  </si>
  <si>
    <t>CHIX PTY SLIDER BRD FC 1.5Z 4-5#</t>
  </si>
  <si>
    <t>CHIX PULLED ROTIS SEAS 8-3#</t>
  </si>
  <si>
    <t>House of Raeford Farms Inc</t>
  </si>
  <si>
    <t>CHIX PULLED WHT &amp; DRK BLND 2-5# TYS</t>
  </si>
  <si>
    <t>CHIX STRP 1/2" DK MT FC 6-5# PPRIDE</t>
  </si>
  <si>
    <t>CHIX STRP FAJT GRLLD 6-5# GLDKST</t>
  </si>
  <si>
    <t>CHIX STRP FAJT SEAS FC 6-5# TYS</t>
  </si>
  <si>
    <t>CHIX STRP TERYAKI 6-7.15#</t>
  </si>
  <si>
    <t>CHIX STRP WGRAIN 3.06Z 30# PRCE</t>
  </si>
  <si>
    <t>CHIX THGH GLZD MESQ B/I FC 4-5.77#</t>
  </si>
  <si>
    <t>TYSON</t>
  </si>
  <si>
    <t>4-5.77#</t>
  </si>
  <si>
    <t xml:space="preserve">9/9 - new item </t>
  </si>
  <si>
    <t>CHIX THGH PULLD FIRED BRAISED 2-5#AVG</t>
  </si>
  <si>
    <t>Hormel</t>
  </si>
  <si>
    <t>2x80 OZ</t>
  </si>
  <si>
    <t>CHIX THIGH BRD CKD 1-29.64#</t>
  </si>
  <si>
    <t>1x29.64 LB</t>
  </si>
  <si>
    <t>CHIX TINGA 8-5.02# COMIDA VIDA</t>
  </si>
  <si>
    <t>8x5.02 LB</t>
  </si>
  <si>
    <t>CHIX TNDR BRD HMSTYL 10# TYS</t>
  </si>
  <si>
    <t>CHIX TNDR BRD HMSTYL 80-2Z TYS</t>
  </si>
  <si>
    <t>1x80 CO</t>
  </si>
  <si>
    <t>CHIX TNDR BRD WGRAIN 2.07Z 4-7.7#</t>
  </si>
  <si>
    <t>4x7.7 LB</t>
  </si>
  <si>
    <t>CHIX TNDR BRD WGRAIN 4-5#</t>
  </si>
  <si>
    <t>CHIX TNDRLN BRD WGRAIN CKD 4-5#</t>
  </si>
  <si>
    <t>CHIX TNDRLN GLDNCRSPY FC 2-5#</t>
  </si>
  <si>
    <t>CHIX WNG CKD BRD STNG 3-5# TYS</t>
  </si>
  <si>
    <t>CHIX WNG CKD GLZD 4-7.5# TYS</t>
  </si>
  <si>
    <t>CHIX WNG JUMBO STEAMED CKD 2-5# PERD</t>
  </si>
  <si>
    <t>CILANTRO CLEANED 1# RSS</t>
  </si>
  <si>
    <t>CLEANER WIPE ALC 100CT WIPES+</t>
  </si>
  <si>
    <t>Wipes Plus</t>
  </si>
  <si>
    <t>CFS-Progressive Products (NC)</t>
  </si>
  <si>
    <t>COFFEE CLD BREW BLK 24-8FLZ JAVA</t>
  </si>
  <si>
    <t>Java House</t>
  </si>
  <si>
    <t>FC109080</t>
  </si>
  <si>
    <t>24x8 FLZ</t>
  </si>
  <si>
    <t>COFFEE CLD BREW SLTD CRML 12-8FLZ</t>
  </si>
  <si>
    <t>FA10L040</t>
  </si>
  <si>
    <t>12x8 FLZ</t>
  </si>
  <si>
    <t>COFFEE CLD BREW VAN LATTE 24-8FLZ</t>
  </si>
  <si>
    <t>FA10E080</t>
  </si>
  <si>
    <t>COLE SLAW DCD W/CARRT 1/4" 4-5# RSS</t>
  </si>
  <si>
    <t>COLE SLAW SHRED SEP 1/16" 4-5# RSS</t>
  </si>
  <si>
    <t>COLE SLAW SHRED SEP BAG 1/8" 4-5# RSS</t>
  </si>
  <si>
    <t>CONC BLUE RASPB 100% JCE 6-64FLZ</t>
  </si>
  <si>
    <t>Barfresh</t>
  </si>
  <si>
    <t>5-1BRSMP64-6</t>
  </si>
  <si>
    <t>6x64 FOZ</t>
  </si>
  <si>
    <t>CONT DP FM 1CMPT LRG RECT 2-110CT</t>
  </si>
  <si>
    <t>YHLWG1890002</t>
  </si>
  <si>
    <t>2x110 CO</t>
  </si>
  <si>
    <t>CONT FM 1CMPT 8X8 MED 2-75CT GCHC</t>
  </si>
  <si>
    <t>YTD188G10002</t>
  </si>
  <si>
    <t>2x75 CO</t>
  </si>
  <si>
    <t>CONT FM 3CMPT 8X8 MED 2-75CT GCHC</t>
  </si>
  <si>
    <t>YTD188G30002</t>
  </si>
  <si>
    <t>CONT FM 3CMPT 9X9 LRG 2-75CT GCHC</t>
  </si>
  <si>
    <t>YTD199G30002</t>
  </si>
  <si>
    <t>CONT FM 3CMPT LRG HNGD WHT 150CT PCTV</t>
  </si>
  <si>
    <t>YHLW09030000</t>
  </si>
  <si>
    <t>1x150 CO</t>
  </si>
  <si>
    <t>CONT FM 4Z SQT 20-50CT DART</t>
  </si>
  <si>
    <t>4J6</t>
  </si>
  <si>
    <t>CONT PLAS 5.75" CLR SMRTLK 4-125 PCTV</t>
  </si>
  <si>
    <t>YCI821600000</t>
  </si>
  <si>
    <t>4x125 CO</t>
  </si>
  <si>
    <t>CONT PLAS 5" CLR HNGD SMRTLK 3-125CT</t>
  </si>
  <si>
    <t>YCI820500000</t>
  </si>
  <si>
    <t>3x125 CO</t>
  </si>
  <si>
    <t>CONT PLAS 8" CLR SMRTLK 2-100CT PCTV</t>
  </si>
  <si>
    <t>CONT PLAS 9" HOAGIE SMRTLK 2-125CT</t>
  </si>
  <si>
    <t>YCI810490000</t>
  </si>
  <si>
    <t>2x125 CO</t>
  </si>
  <si>
    <t>CONT PLAS 9" LRG CLR SMRTLK 2-100CT</t>
  </si>
  <si>
    <t>YCI821100000</t>
  </si>
  <si>
    <t>COOKIE BROOKEE WGRAIN IW 96-1.5Z</t>
  </si>
  <si>
    <t>96x1.5 OZ</t>
  </si>
  <si>
    <t>COOKIE CHOC CHIP 1Z 4-12CT CHPAHOY</t>
  </si>
  <si>
    <t>Chips Ahoy</t>
  </si>
  <si>
    <t>Mondelez (Aurora, IL-Dry)</t>
  </si>
  <si>
    <t>4x12 CO</t>
  </si>
  <si>
    <t>COOKIE CHOC CHIP IW</t>
  </si>
  <si>
    <t>144x1 OZ</t>
  </si>
  <si>
    <t>COOKIE CHOC CHP WGRAIN IW 120-1.3Z</t>
  </si>
  <si>
    <t>Cookietree</t>
  </si>
  <si>
    <t>120x1.3 OZ</t>
  </si>
  <si>
    <t>COOKIE CHOC CHP WGRAIN MINI 80-1.22Z</t>
  </si>
  <si>
    <t>COOKIE CNDY CHP WGRAIN IW 120-1.3Z</t>
  </si>
  <si>
    <t>COOKIE DBL FUDG WGRAIN IW 120-1.3Z</t>
  </si>
  <si>
    <t>COOKIE FOOD &amp; NUTRITION 120-1Z</t>
  </si>
  <si>
    <t>Dick &amp; Jane</t>
  </si>
  <si>
    <t>ES1001</t>
  </si>
  <si>
    <t>120x1 OZ</t>
  </si>
  <si>
    <t>COOKIE FORTUNE WGRAIN 400CT GRNDRGN</t>
  </si>
  <si>
    <t>COOKIE FRSTD HARV WGRAIN 1.5Z 6-21CT</t>
  </si>
  <si>
    <t>Good Source</t>
  </si>
  <si>
    <t>Good Source Solutions</t>
  </si>
  <si>
    <t>6x21 CO</t>
  </si>
  <si>
    <t>COOKIE FRSTD WNTR WGRAIN 1.5Z 6-21CT</t>
  </si>
  <si>
    <t>COOKIE LORNA DOONE 120-4CT</t>
  </si>
  <si>
    <t>Lorna Doone</t>
  </si>
  <si>
    <t>120x4 PC</t>
  </si>
  <si>
    <t>COOKIE OATML CRM IW 16-12CT</t>
  </si>
  <si>
    <t>16x12 CO</t>
  </si>
  <si>
    <t>COOKIE OREO IW 4CT 4-30CT NAB</t>
  </si>
  <si>
    <t>COOKIE READ ACROSS AMER 200-1Z</t>
  </si>
  <si>
    <t>COOKIE SFT CHOC CHIP 2.5Z 60-2CT GRAM</t>
  </si>
  <si>
    <t>60x2 PC</t>
  </si>
  <si>
    <t>COOKIE SGR BDAY FRSTD 1.5Z 6-21CT</t>
  </si>
  <si>
    <t>1826G</t>
  </si>
  <si>
    <t>COOKIE SUGAR IW 144-1Z GCHC</t>
  </si>
  <si>
    <t>COOKIE TRPL CHOC FUDG WGRAIN 120-1.7Z</t>
  </si>
  <si>
    <t>120x1.7 OZ</t>
  </si>
  <si>
    <t>COOKIE TRPL CHOC WGRAIN IW 150-1.5Z</t>
  </si>
  <si>
    <t>The Father's Table</t>
  </si>
  <si>
    <t>150x1.5 OZ</t>
  </si>
  <si>
    <t>COOKIE XMAS TREE WGRAIN 150-1.1Z</t>
  </si>
  <si>
    <t>150x1.1 OZ</t>
  </si>
  <si>
    <t>CORN COB EARS LITTLE 2.75" 96CT GCHC</t>
  </si>
  <si>
    <t>CORN CUT IQF 30# KE</t>
  </si>
  <si>
    <t>CORN CUT SWT 6-4# GCHC</t>
  </si>
  <si>
    <t>CORN DOG 4/# 48-4Z STFAIR</t>
  </si>
  <si>
    <t>State Fair</t>
  </si>
  <si>
    <t>CORN DOG CHIX 4Z 72CT FOSTFM</t>
  </si>
  <si>
    <t>1x72 CO</t>
  </si>
  <si>
    <t>CORN DOG CHIX 60-2.67Z FOSTFM</t>
  </si>
  <si>
    <t>CORN DOG CHIX MINI .67Z 2-5# GCHC</t>
  </si>
  <si>
    <t>CORN DOG CHIX MINI WGRAIN CN 2-5#</t>
  </si>
  <si>
    <t>CORN DOG CHIX MINI WGRAIN L/F 2-5#</t>
  </si>
  <si>
    <t>CORN DOG CHIX WGRAIN 72-4Z FOSTFM</t>
  </si>
  <si>
    <t>CORN DOG MEAT 6/# 6# STFAIR</t>
  </si>
  <si>
    <t>1x6 LB</t>
  </si>
  <si>
    <t>CORN DOG MINI WGRAIN 2-5#</t>
  </si>
  <si>
    <t>CORN DOG TKY MINI .67Z</t>
  </si>
  <si>
    <t>JTM</t>
  </si>
  <si>
    <t>Updated to correct price 1.26</t>
  </si>
  <si>
    <t>CORN FLME RSTD W/JALAP 6-2.5# RSTWRK</t>
  </si>
  <si>
    <t>Roast Works</t>
  </si>
  <si>
    <t>6x2.5 LB</t>
  </si>
  <si>
    <t>CORN SUPER SWT 30# GCHC</t>
  </si>
  <si>
    <t>CORN SWT RSTD W/PEPR &amp; ONION 6-2.5#</t>
  </si>
  <si>
    <t>PNW</t>
  </si>
  <si>
    <t>Cobbetts</t>
  </si>
  <si>
    <t>CORN WHL KERNEL FCY GRADE 6-10 GCHC</t>
  </si>
  <si>
    <t>CORN WHL KERNEL STD GRADE 6-10 KE</t>
  </si>
  <si>
    <t>CORNBREAD BITE WGRAIN 384-.51Z</t>
  </si>
  <si>
    <t>CORNBREAD LOAF WHLWHE MINI IW 96-2.5Z</t>
  </si>
  <si>
    <t>CBLD296</t>
  </si>
  <si>
    <t>96x2.5 OZ</t>
  </si>
  <si>
    <t>CORNBREAD PRE-CUT 4-30CT CP</t>
  </si>
  <si>
    <t>Sara Lee Bakery</t>
  </si>
  <si>
    <t>COVER BUN PAN RACK 52X80 CLR 50 GFS</t>
  </si>
  <si>
    <t>COVER BUN RACK CLR ON ROLL 50CT</t>
  </si>
  <si>
    <t>22-SBR52D</t>
  </si>
  <si>
    <t>CRACKER ANIMAL WGRAIN 150-1Z KEEB</t>
  </si>
  <si>
    <t>Ferrero Candy Company (IL)</t>
  </si>
  <si>
    <t>CRACKER CHEESE BUFF WNG 175-0.75Z</t>
  </si>
  <si>
    <t>175x.75 OZ</t>
  </si>
  <si>
    <t>CRACKER CHEEZ-IT SCOOBY MEAL KIT 48CT</t>
  </si>
  <si>
    <t>BC-1049XAF</t>
  </si>
  <si>
    <t>CRACKER CHEEZ-IT WGRAIN 60-1Z</t>
  </si>
  <si>
    <t>CRACKER CHEEZ-IT WGRAIN IW 175-.75Z</t>
  </si>
  <si>
    <t>175x0.75 OZ</t>
  </si>
  <si>
    <t>CRACKER CINN HALLOWEEN 200CT</t>
  </si>
  <si>
    <t>CRACKER FUN &amp; FITNESS 120-1Z</t>
  </si>
  <si>
    <t>CRACKER GLDFSH CHED WGRAIN 300-.75Z</t>
  </si>
  <si>
    <t>Campbell</t>
  </si>
  <si>
    <t>CRACKER GLDFSH CINN 300-2CT PEPPFM</t>
  </si>
  <si>
    <t>300x2 PC</t>
  </si>
  <si>
    <t>CRACKER GLDFSH GRHM VAN 300-.9Z PEPP</t>
  </si>
  <si>
    <t>300x0.9 OZ</t>
  </si>
  <si>
    <t>CRACKER GLDFSH MICKEY MOUSE 300-.75Z</t>
  </si>
  <si>
    <t>300x1 EA</t>
  </si>
  <si>
    <t>CRACKER GLDFSH WGRAIN COLOR 300-.75Z</t>
  </si>
  <si>
    <t>CRACKER GRHM BDAY CK WGRAIN 200-1Z</t>
  </si>
  <si>
    <t>CRACKER GRHM BEARS CINN WGRAIN 200-1Z</t>
  </si>
  <si>
    <t>Belly Bears</t>
  </si>
  <si>
    <t>CRACKER GRHM BUG BITES 210CT KEEB</t>
  </si>
  <si>
    <t>210x1.1 OZ</t>
  </si>
  <si>
    <t>CRACKER GRHM CHARACT W/G 150-1Z KEEB</t>
  </si>
  <si>
    <t>CRACKER GRHM CHOC BEAR 200-1Z CNTRYHM</t>
  </si>
  <si>
    <t>CRACKER GRHM CHOC SCOOBY-DOO 210-1Z</t>
  </si>
  <si>
    <t>CRACKER GRHM HNY 200-2CT KELL</t>
  </si>
  <si>
    <t>200x2 PC</t>
  </si>
  <si>
    <t>CRACKER GRHM HNY BEARS 200-1Z CNTRYHM</t>
  </si>
  <si>
    <t>CRACKER GRHM HNY L/F 200-2CT NAB</t>
  </si>
  <si>
    <t>Nabisco</t>
  </si>
  <si>
    <t>CRACKER GRHM HNY L/F WGRAIN 150-3CT</t>
  </si>
  <si>
    <t>MJM</t>
  </si>
  <si>
    <t>MJM Marketing</t>
  </si>
  <si>
    <t>150x3 PC</t>
  </si>
  <si>
    <t>CRACKER GRHM HNY WGRAIN 150-3CT KEEB</t>
  </si>
  <si>
    <t>CRACKER GRHM STCK SCOOBY 210-1Z</t>
  </si>
  <si>
    <t>CRACKER GRHM TIGER BITE CHOC 150-1Z</t>
  </si>
  <si>
    <t>CRACKER GRHM VAN CHAT 210-1Z KELL</t>
  </si>
  <si>
    <t>CRACKER ORIG CRUNCH &amp; CRAVE 100-1.6Z</t>
  </si>
  <si>
    <t>Crunch &amp; Crave</t>
  </si>
  <si>
    <t>CRACKER PRESIDENTS SMART 120-1Z</t>
  </si>
  <si>
    <t>SC8802</t>
  </si>
  <si>
    <t>CRACKER RITZ 300-2CT NAB</t>
  </si>
  <si>
    <t>CRACKER SALTINE 500-2CT ZESTA</t>
  </si>
  <si>
    <t>500x2 PC</t>
  </si>
  <si>
    <t xml:space="preserve">116534 </t>
  </si>
  <si>
    <t>CRACKER VAN CELEBRATE FLA IW</t>
  </si>
  <si>
    <t>Darlington</t>
  </si>
  <si>
    <t>120x0.9 OZ</t>
  </si>
  <si>
    <t>CRACKER VAN FARMERS MKT 120-1Z</t>
  </si>
  <si>
    <t>ES1003</t>
  </si>
  <si>
    <t>CRACKER WHEAT I/W 300-.8Z ZEE ZEES</t>
  </si>
  <si>
    <t>CRACKER WHT 100-1.6Z</t>
  </si>
  <si>
    <t>Back To Basics</t>
  </si>
  <si>
    <t>JNS Foods</t>
  </si>
  <si>
    <t>100x1.6 OZ</t>
  </si>
  <si>
    <t>CRANBERRY DRIED RASPB 200-1.16Z OCSPR</t>
  </si>
  <si>
    <t>Ocean Spray Inc.</t>
  </si>
  <si>
    <t>200x1.16 OZ</t>
  </si>
  <si>
    <t>CRANBERRY DRIED STRAWB 200-1.16Z</t>
  </si>
  <si>
    <t>CRANBERRY DRIED SWTND 10# OCSPR</t>
  </si>
  <si>
    <t>CRANBERRY WHL 50-2Z</t>
  </si>
  <si>
    <t>CREAM WHIP 36% HVY ESL 12-1QT GCHC</t>
  </si>
  <si>
    <t>Saputo Cheese USA</t>
  </si>
  <si>
    <t>12x1 QT</t>
  </si>
  <si>
    <t>CRESCENT CHOC FILLD IW 72-2.29Z PILLS</t>
  </si>
  <si>
    <t>18000-49979</t>
  </si>
  <si>
    <t>72x2.29 OZ</t>
  </si>
  <si>
    <t>CRISPITO CHIX CHS 72-2.75Z</t>
  </si>
  <si>
    <t>CROISS TKY HAM&amp;CHS WGRAIN 120-2.52Z</t>
  </si>
  <si>
    <t>Anytime Foods</t>
  </si>
  <si>
    <t>120x2.52 OZ</t>
  </si>
  <si>
    <t>CROISSANT BKD PLN MARG SLCD 64-2Z</t>
  </si>
  <si>
    <t>94562-32102</t>
  </si>
  <si>
    <t>CROISSANT MARG WGRAIN 1.25Z 210CT</t>
  </si>
  <si>
    <t>210x1.25 OZ</t>
  </si>
  <si>
    <t>CROISSANT TKY HAM &amp; CHS IW 72-4.73Z</t>
  </si>
  <si>
    <t>72x4.73 OZ</t>
  </si>
  <si>
    <t>CROISSANT WGRAIN SLCD 2.2Z 6-24CT</t>
  </si>
  <si>
    <t>CROUTON SEAS PC PKT 500-.25Z FRSHGOUR</t>
  </si>
  <si>
    <t>Fresh Gourmet</t>
  </si>
  <si>
    <t>500x0.25 OZ</t>
  </si>
  <si>
    <t>CRUST PIZZA PARBK WGRAIN 16" 18-17Z</t>
  </si>
  <si>
    <t>18x17 OZ</t>
  </si>
  <si>
    <t>CUCUMBER ENG SDLSS 12-1CT P/L</t>
  </si>
  <si>
    <t>12 - 1CT</t>
  </si>
  <si>
    <t>CUCUMBER MINI SDLSS 5# MARKON</t>
  </si>
  <si>
    <t>5 LB</t>
  </si>
  <si>
    <t>CUCUMBER SELECT 24CT MRKN</t>
  </si>
  <si>
    <t>24 - 1EA</t>
  </si>
  <si>
    <t>CUCUMBER SELECT 4-6CT MRKN</t>
  </si>
  <si>
    <t>4 - 6CT</t>
  </si>
  <si>
    <t>CUCUMBER SLICE REG 50-2Z</t>
  </si>
  <si>
    <t>CUCUMBER SUPER SELECT 45# MRKN</t>
  </si>
  <si>
    <t>CUCUMBER SUPER SELECT 6CT MRKN</t>
  </si>
  <si>
    <t>CUP FM 10Z 40-25CT DART</t>
  </si>
  <si>
    <t>10J10</t>
  </si>
  <si>
    <t>CUP FM 8Z 40-25CT DART</t>
  </si>
  <si>
    <t>8J8</t>
  </si>
  <si>
    <t>CUP PLAS CLD 12Z TRANSL 15-57CT GCHC</t>
  </si>
  <si>
    <t>YE12GFS2</t>
  </si>
  <si>
    <t>15x57 CO</t>
  </si>
  <si>
    <t>CUP PLAS PARFAIT 12Z W/LID 500CT</t>
  </si>
  <si>
    <t>PF35C1CP</t>
  </si>
  <si>
    <t>CUP PRTN SOUFF 2Z TRANSL 12-200CT</t>
  </si>
  <si>
    <t>CUP PRTN SOUFF 4Z TRANSL 15-200CT</t>
  </si>
  <si>
    <t>CUP PRTN SOUFF 5.5Z TRANSL 8-250CT</t>
  </si>
  <si>
    <t>CUPCAKE CHOC CRM FILLD IW 6-12CT</t>
  </si>
  <si>
    <t>CUTLERY KIT FORK NAP STRW MWT WHT 1M</t>
  </si>
  <si>
    <t>Wallace</t>
  </si>
  <si>
    <t>Wallace Packaging, LLC</t>
  </si>
  <si>
    <t>9/2 - price change effective on 7/9/2025</t>
  </si>
  <si>
    <t>CUTLERY KIT SPOON NAP STRW WHT 1M</t>
  </si>
  <si>
    <t>CUTLERY KIT SPRK NAP MWT WHT 1M</t>
  </si>
  <si>
    <t>CUTLERY KIT SPRK NAP STRW 1M KE</t>
  </si>
  <si>
    <t>CUTLERY WRPD FORK MWT WHT FLX 1M KE</t>
  </si>
  <si>
    <t>CUTLERY WRPD SPOON MWT WHT FLX 1M KE</t>
  </si>
  <si>
    <t>DANISH FRUIT ASST IW 60-2.5Z GCHC</t>
  </si>
  <si>
    <t>60x2.5 OZ</t>
  </si>
  <si>
    <t>DETRGNT LNDRY PWD 32.5# TAYLOR LABS</t>
  </si>
  <si>
    <t>DISH PRTN DISP PLAS OVS 6Z BLK 1-2M</t>
  </si>
  <si>
    <t>Par-Pak</t>
  </si>
  <si>
    <t>DONUT CHOC MINI IW 72-3.3Z GOODYMN</t>
  </si>
  <si>
    <t>Goody Man</t>
  </si>
  <si>
    <t>72x3.3 OZ</t>
  </si>
  <si>
    <t>DONUT DUNKIN STIX WGRAIN IW 60-2CT</t>
  </si>
  <si>
    <t>DONUT FRTTR APPL WGRAIN IW 60-3Z</t>
  </si>
  <si>
    <t>60x3 OZ</t>
  </si>
  <si>
    <t>DONUT HOLE CAKE BLUEB WGRAIN 60-3Z</t>
  </si>
  <si>
    <t>DONUT HOLE CAKE PWDRD WGRAIN 60-3.1Z</t>
  </si>
  <si>
    <t>60x3.1 OZ</t>
  </si>
  <si>
    <t>DONUT HOLE GLZD PULL APART IW 80-2.5Z</t>
  </si>
  <si>
    <t>GoodyMan</t>
  </si>
  <si>
    <t>80x2.5 OZ</t>
  </si>
  <si>
    <t>DONUT HOLE WGRAIN 384-.41Z RICH</t>
  </si>
  <si>
    <t>DONUT PWDRD MINI IW 72-3Z GOODYMN</t>
  </si>
  <si>
    <t>72x3 OZ</t>
  </si>
  <si>
    <t>DONUT SUP PLUS WGRAIN IW 80-3.05Z</t>
  </si>
  <si>
    <t>80x3.05 OZ</t>
  </si>
  <si>
    <t>DONUT SUP WGRAIN IW 80-1.9Z SUPBAK</t>
  </si>
  <si>
    <t>DONUT YST RING WGRAIN FZ 84-2.45Z</t>
  </si>
  <si>
    <t>84-2.45Z</t>
  </si>
  <si>
    <t>2/13 Updated DF &amp; PTV</t>
  </si>
  <si>
    <t>DONUT YST RNG WGRAIN 84-2Z RICH</t>
  </si>
  <si>
    <t>1x84 CO</t>
  </si>
  <si>
    <t>DOUGH BISC STHRN STYL 216-2.2Z PILLS</t>
  </si>
  <si>
    <t>94562-06252</t>
  </si>
  <si>
    <t>216x2.2 OZ</t>
  </si>
  <si>
    <t>DOUGH BISC STHRN STYL 216-2.51Z</t>
  </si>
  <si>
    <t>94562-10752</t>
  </si>
  <si>
    <t>DOUGH BISC WGRAIN EZ SPLIT 216-2.51Z</t>
  </si>
  <si>
    <t>DOUGH BREADSTICK CHS GARL 320CT</t>
  </si>
  <si>
    <t>Bridgford</t>
  </si>
  <si>
    <t>Bridgford Foods (Dallas, TX)</t>
  </si>
  <si>
    <t>1x320 CO</t>
  </si>
  <si>
    <t>DOUGH CKY CANDY BENEFIT R/F 384-1Z</t>
  </si>
  <si>
    <t>Country Home</t>
  </si>
  <si>
    <t>Country Home Bakers</t>
  </si>
  <si>
    <t>384x1 OZ</t>
  </si>
  <si>
    <t>DOUGH CKY CHOC CHP 1Z 4-120CT GCHC</t>
  </si>
  <si>
    <t>DOUGH CKY CHOC CHP 210-1.85Z DAVID</t>
  </si>
  <si>
    <t>Davids Cookies-Fairfield Gourmet</t>
  </si>
  <si>
    <t>1x210 CO</t>
  </si>
  <si>
    <t>DOUGH CKY CHOC CHP 384-1Z KE</t>
  </si>
  <si>
    <t>DOUGH CKY CHOC CHP WGRAIN 192-1.3Z</t>
  </si>
  <si>
    <t>FatCat Bakery</t>
  </si>
  <si>
    <t>WGCCC192-1S</t>
  </si>
  <si>
    <t>DOUGH CKY CHOC CHP WGRAIN 192-1.85Z</t>
  </si>
  <si>
    <t>DOUGH CKY CHOC CHP WGRAIN R/F 384-1Z</t>
  </si>
  <si>
    <t>DOUGH CKY CNDY WGRAIN 210-1.85Z</t>
  </si>
  <si>
    <t>DOUGH CKY CNDY WGRAIN R/F 192-1.85Z</t>
  </si>
  <si>
    <t>DOUGH CKY DBL CHOC BENEFIT R/F 384-1Z</t>
  </si>
  <si>
    <t>DOUGH CKY DBL CHOC CHP WGRAIN 192-1Z</t>
  </si>
  <si>
    <t>WGDCC192-1S</t>
  </si>
  <si>
    <t>DOUGH CKY DBL CHOC WGRAIN 192-1.85Z</t>
  </si>
  <si>
    <t>DOUGH CKY GINGR TWINKLE WGRAIN 192-1Z</t>
  </si>
  <si>
    <t>WGGTC192-1S</t>
  </si>
  <si>
    <t>DOUGH CKY HS CHOC CHIP 3Z 4-36CT GCHC</t>
  </si>
  <si>
    <t>DOUGH CKY SGR BENEFIT R/F 384-1Z</t>
  </si>
  <si>
    <t>DOUGH CKY SGR WGRAIN R/F 192-1.85Z</t>
  </si>
  <si>
    <t>DOUGH CROISS MINI</t>
  </si>
  <si>
    <t>200x1.25 OZ</t>
  </si>
  <si>
    <t>11/18 - new item</t>
  </si>
  <si>
    <t>DOUGH PIZZA SHTD 20-16" RICH</t>
  </si>
  <si>
    <t>20-16"</t>
  </si>
  <si>
    <t>DOUGH PIZZA SHTD WGRAIN 6" 120CT RICH</t>
  </si>
  <si>
    <t>DOUGH ROLL CINN LRG 120-2.25Z RICH</t>
  </si>
  <si>
    <t>DOUGH ROLL DNNR WGRAIN 180-2.1Z RICH</t>
  </si>
  <si>
    <t>1x180 CO</t>
  </si>
  <si>
    <t>DOUGH ROLL HI WGRAIN 240-1.4Z RICH</t>
  </si>
  <si>
    <t>DOUGH ROLL SUB MINI WGRAIN 180-2.4Z</t>
  </si>
  <si>
    <t>DOUGH ROLL SUB NO PRF WGRAIN</t>
  </si>
  <si>
    <t>200x2.6 OZ</t>
  </si>
  <si>
    <t>9/23 - new item</t>
  </si>
  <si>
    <t>DOUGH ROLL SUB WGRAIN 12" 60-7.5Z</t>
  </si>
  <si>
    <t>DOUGH ROLL SUB WHT 60-7.5Z RICH</t>
  </si>
  <si>
    <t>DOUGH ROLL SWT YST 288-1.25Z</t>
  </si>
  <si>
    <t>1x288 CO</t>
  </si>
  <si>
    <t>DOUGH ROLL WGRAIN 288-1.25Z RICH</t>
  </si>
  <si>
    <t>DOUGH ROLL WHEAT 240-1.5Z RICH</t>
  </si>
  <si>
    <t>DOUGH ROLL WHT WHLWHE 180-2Z BRIDG</t>
  </si>
  <si>
    <t>180x2 OZ</t>
  </si>
  <si>
    <t>DRESSING CAESAR CUP REF 100-1.5Z KENS</t>
  </si>
  <si>
    <t>Ken's Foods, LLC.</t>
  </si>
  <si>
    <t>DRESSING CAESAR LT CUP 100-.75Z KENS</t>
  </si>
  <si>
    <t>KE0808A7</t>
  </si>
  <si>
    <t>DRESSING CAESAR PKT 60-1.5Z KENS</t>
  </si>
  <si>
    <t>KE0827B3</t>
  </si>
  <si>
    <t>DRESSING FREN CNTRY PKT60-1.5FLZ KENS</t>
  </si>
  <si>
    <t>KE0033B3</t>
  </si>
  <si>
    <t>60x1.5 FOZ</t>
  </si>
  <si>
    <t>DRESSING GRK PKT 60-1.5Z KENS</t>
  </si>
  <si>
    <t>Kens</t>
  </si>
  <si>
    <t>KE0788B3</t>
  </si>
  <si>
    <t>DRESSING HNY MSTRD CUP 100-1.5FLZ</t>
  </si>
  <si>
    <t>DRESSING HNY MSTRD CUP 100-1FLZ HNZ</t>
  </si>
  <si>
    <t>DRESSING ITAL FF 60-1.5Z KENS</t>
  </si>
  <si>
    <t>KE0807B3</t>
  </si>
  <si>
    <t>DRESSING ITAL FF CUP 100-1.5Z</t>
  </si>
  <si>
    <t>DRESSING ITAL FF PKT 200-12GM GCHC</t>
  </si>
  <si>
    <t>DRESSING ITAL LT REF CUP100-1.5Z KENS</t>
  </si>
  <si>
    <t>KE0801A5</t>
  </si>
  <si>
    <t>DRESSING MANDARIN ORANGE 4-1GAL KENS</t>
  </si>
  <si>
    <t>KE0512</t>
  </si>
  <si>
    <t>DRESSING RANCH LT 4-1GAL KENS</t>
  </si>
  <si>
    <t>KE0708</t>
  </si>
  <si>
    <t>DRESSING RNCH 4-1 GAL KE</t>
  </si>
  <si>
    <t>Ventura Foods</t>
  </si>
  <si>
    <t>21924/24087-GFK</t>
  </si>
  <si>
    <t>DRESSING RNCH BTRMLK 4-1GAL GCHC</t>
  </si>
  <si>
    <t>21943-GFS</t>
  </si>
  <si>
    <t>DRESSING RNCH CUP 100-1Z DISNEY</t>
  </si>
  <si>
    <t>Disney</t>
  </si>
  <si>
    <t>9/10 - price decrease</t>
  </si>
  <si>
    <t>DRESSING RNCH CUP REF 100-1.5Z KENS</t>
  </si>
  <si>
    <t>KE0777A5</t>
  </si>
  <si>
    <t>DRESSING RNCH DIP CUP 100-1Z GCHC</t>
  </si>
  <si>
    <t>DRESSING RNCH FF 200-12GM HNZ</t>
  </si>
  <si>
    <t>DRESSING RNCH JALAP CUP 100-1.5Z</t>
  </si>
  <si>
    <t>857463D5061</t>
  </si>
  <si>
    <t>DRESSING RNCH LT 60-1.5Z KENS</t>
  </si>
  <si>
    <t>KE0041B3</t>
  </si>
  <si>
    <t>DRESSING RNCH LT CUP 100-1.5Z</t>
  </si>
  <si>
    <t>DRESSING RNCH LT CUP 200-.75Z</t>
  </si>
  <si>
    <t>883465D5061</t>
  </si>
  <si>
    <t>200x0.75 OZ</t>
  </si>
  <si>
    <t>DRESSING RNCH LT LO SOD 200-12GM GCHC</t>
  </si>
  <si>
    <t>DRESSING RNCH LT NO MSG 100-1Z NATFR</t>
  </si>
  <si>
    <t>851465D5061</t>
  </si>
  <si>
    <t>100 - 2OZ</t>
  </si>
  <si>
    <t>DRESSING RNCH PKT 60-1.5Z KENS</t>
  </si>
  <si>
    <t>KE0789B3</t>
  </si>
  <si>
    <t>DRESSING VINAG RASPB FF PKT 60-1.5Z</t>
  </si>
  <si>
    <t>KE0630B3</t>
  </si>
  <si>
    <t>DRINK CAPRI SUN VAR 6FLZ 4-10CT CAPRS</t>
  </si>
  <si>
    <t>DRINK COOL BLUE GZERO 24-20FLZ</t>
  </si>
  <si>
    <t>GZero</t>
  </si>
  <si>
    <t>24x20 FLZ</t>
  </si>
  <si>
    <t>DRINK COOL BLUE WM 24-20FLZ GATOR</t>
  </si>
  <si>
    <t>24x20 FOZ</t>
  </si>
  <si>
    <t>DRINK ENRGY PUCKER UP PLAYR</t>
  </si>
  <si>
    <t>PLAYR1</t>
  </si>
  <si>
    <t>PUP-CAF-12-24</t>
  </si>
  <si>
    <t>DRINK ENRGY SOUR BLUE RAZ</t>
  </si>
  <si>
    <t>SBR-CAF-12-24</t>
  </si>
  <si>
    <t>DRINK ENRGY TROP FUSION</t>
  </si>
  <si>
    <t>TF-CAF-12-24</t>
  </si>
  <si>
    <t>DRINK ENRGY ULTRA BERRY</t>
  </si>
  <si>
    <t>UB-CAF-12-24</t>
  </si>
  <si>
    <t>DRINK FRT PNCH SPRT 24-12FLZ GATOR G2</t>
  </si>
  <si>
    <t>DRINK GLACIER 24-12FLZ GATOR G2</t>
  </si>
  <si>
    <t>DRINK GLACIER CHRY GZERO 24-20FLZ</t>
  </si>
  <si>
    <t>Gatorade - Zero</t>
  </si>
  <si>
    <t>DRINK GLACIER FRZE GZERO 24-20FLZ</t>
  </si>
  <si>
    <t>DRINK GRAPE 24-12FLZ GATOR G2</t>
  </si>
  <si>
    <t>DRINK LEM LIM GZERO 24-20FLZ GATOR</t>
  </si>
  <si>
    <t>DRINK SPRKLG STRAWB LEM 12-12FLZ</t>
  </si>
  <si>
    <t>Kevita</t>
  </si>
  <si>
    <t>Pepsico - Tropicana Products Sales</t>
  </si>
  <si>
    <t>12x12 FLZ</t>
  </si>
  <si>
    <t>EDAMAME SHELLED 12-2# GCHC</t>
  </si>
  <si>
    <t>12-2#</t>
  </si>
  <si>
    <t>EGG BITE 3CHS 13.13# ABBOTSFORD</t>
  </si>
  <si>
    <t>Michael Foods - Waldbaum</t>
  </si>
  <si>
    <t>14616-78985-00</t>
  </si>
  <si>
    <t>1x13.125 LB</t>
  </si>
  <si>
    <t>EGG BITE BCN CHED 13.13# ABBOTSFORD</t>
  </si>
  <si>
    <t>14616-78984-00</t>
  </si>
  <si>
    <t>EGG HARD CKD PLD 10# DEB EL</t>
  </si>
  <si>
    <t>Deb El</t>
  </si>
  <si>
    <t>Deb El Food Products, LLC</t>
  </si>
  <si>
    <t>96120-94063</t>
  </si>
  <si>
    <t>EGG HARD CKD PLD 25# GCHC</t>
  </si>
  <si>
    <t>46025-63301-00</t>
  </si>
  <si>
    <t>EGG HARD CKD PLD DRY PK 12-12CT GCHC</t>
  </si>
  <si>
    <t>EGG OMELET CHS COLBY 144-2.1Z</t>
  </si>
  <si>
    <t>46025-85137-00</t>
  </si>
  <si>
    <t>EGG OMELET CHS COLBY 225-2.1Z SNYFR</t>
  </si>
  <si>
    <t>Sunny Fresh</t>
  </si>
  <si>
    <t>Cargill Kitchen Solutions, Inc</t>
  </si>
  <si>
    <t>225-2.1 OZ</t>
  </si>
  <si>
    <t>7/24 - added</t>
  </si>
  <si>
    <t>EGG OML SKLLT W/COLBY CHS FZ 200-2.1Z</t>
  </si>
  <si>
    <t>200x2.1 OZ</t>
  </si>
  <si>
    <t>EGG PTY RND 3.5" 300-1.25Z PAP</t>
  </si>
  <si>
    <t>46025-85017-00</t>
  </si>
  <si>
    <t>300x1.25 OZ</t>
  </si>
  <si>
    <t>EGG ROLL VEG 3Z 72CT MINH</t>
  </si>
  <si>
    <t>Minh</t>
  </si>
  <si>
    <t>EGG ROLL VEG WGRAIN 72-3.1Z MIHN</t>
  </si>
  <si>
    <t>72x3.1 OZ</t>
  </si>
  <si>
    <t>EGG SCRMBD CKD BTR 12-1.85# TBLRDY</t>
  </si>
  <si>
    <t>46025-85877-00</t>
  </si>
  <si>
    <t>12x29.6 OZ</t>
  </si>
  <si>
    <t>EGG SCRMBD CKD FZ 4-5# CARG</t>
  </si>
  <si>
    <t>EGG SCRMBD CKD W/BCN &amp; CHS 4-5# SNY</t>
  </si>
  <si>
    <t>EGG SCRMBD LIQ BLND 6-5# GCHC</t>
  </si>
  <si>
    <t>93901-46579-00</t>
  </si>
  <si>
    <t>EGG SCRMBD PTY RND GRLLD 144-1Z PAP</t>
  </si>
  <si>
    <t>46025-30101-00</t>
  </si>
  <si>
    <t>EGG SHL LRG A GRD 6-30CT GCHC</t>
  </si>
  <si>
    <t>EGG SHL MED A GRD 6-30CT GCHC</t>
  </si>
  <si>
    <t>EGG WHL LIQ W/CITRIC 15-2# EZEGGS</t>
  </si>
  <si>
    <t>46025-91200-00</t>
  </si>
  <si>
    <t>15x2 LB</t>
  </si>
  <si>
    <t>EGG WHL LIQ W/CITRIC 15-2# GCHC</t>
  </si>
  <si>
    <t>93901-87430-00</t>
  </si>
  <si>
    <t>EGG WHL LIQ W/CITRIC 6-5# GCHC</t>
  </si>
  <si>
    <t>93901-11986-00</t>
  </si>
  <si>
    <t>EMPANADA BEAN &amp; CHS IW</t>
  </si>
  <si>
    <t>Buena Vista</t>
  </si>
  <si>
    <t>80x5.2 OZ</t>
  </si>
  <si>
    <t>EMPANADA BEEF/CHS 3Z 3-8CT EL MONTRY</t>
  </si>
  <si>
    <t>El Monterey</t>
  </si>
  <si>
    <t>3x8 CO</t>
  </si>
  <si>
    <t>EMPANADA CHIX/CHS 3Z 3-8CT EL MONTRY</t>
  </si>
  <si>
    <t>EMPANADA CHIX/CHS 48-5Z ALB</t>
  </si>
  <si>
    <t>ENTREE BF TIPS SEL W/GRVY CKD 4-5#</t>
  </si>
  <si>
    <t>Sandridge</t>
  </si>
  <si>
    <t>Sandridge Food Co - GLOV/TN/TX</t>
  </si>
  <si>
    <t>ENTREE BKFST SCRMBD CNTRY 6-5#</t>
  </si>
  <si>
    <t>ENTREE CHIX MAND ORNG W/SCE 6-5# YANG</t>
  </si>
  <si>
    <t>ENTREE CHIX TERYK BBQ W/SCE 6-7# YANG</t>
  </si>
  <si>
    <t>15554-8</t>
  </si>
  <si>
    <t>ENTREE LASAGNA MT W/RICOTTA 4-6# GCHC</t>
  </si>
  <si>
    <t>Request Foods, Inc.</t>
  </si>
  <si>
    <t>4x96 OZ</t>
  </si>
  <si>
    <t>ENTREE MAC &amp; CHS 6-5# JTM</t>
  </si>
  <si>
    <t>ENTREE MAC &amp; CHS WGRAIN 6-5# LOL</t>
  </si>
  <si>
    <t>ENTREE MACAR &amp; 3CHS 6-5# JTM</t>
  </si>
  <si>
    <t>ENTREE MACAR &amp; BEEF 4-5# GCHC</t>
  </si>
  <si>
    <t>4x80 OZ</t>
  </si>
  <si>
    <t>ENTREE MACAR &amp; CHS 3-5# GCHC</t>
  </si>
  <si>
    <t>ENTREE MACAR &amp; CHS 4-4# GCHC</t>
  </si>
  <si>
    <t>4x4 LB</t>
  </si>
  <si>
    <t>ENTREE MACAR &amp; CHS ORIG 4-5# GCHC</t>
  </si>
  <si>
    <t>ENTREE MACAR &amp; CHS WGRAIN ELB 6-5#</t>
  </si>
  <si>
    <t>ENTREE MEATLOAF CKD SLCD 76-3.15Z ADV</t>
  </si>
  <si>
    <t>76x3.15 OZ</t>
  </si>
  <si>
    <t>ENTREE PUPUSA BIRRIA BF 5.5Z 8-5CT</t>
  </si>
  <si>
    <t>Del Real</t>
  </si>
  <si>
    <t>Del Real Foods</t>
  </si>
  <si>
    <t>8x5 EA</t>
  </si>
  <si>
    <t>8/5/25 - Added Commodity Information</t>
  </si>
  <si>
    <t>ENTREE ROTINI W/ MEAT SCE 6-5# JTM</t>
  </si>
  <si>
    <t>5591CE</t>
  </si>
  <si>
    <t>FILM CUTTER BX 18"X2000' 1CT KE</t>
  </si>
  <si>
    <t>FILM CUTTER BX 24"X2000' 1CT KE</t>
  </si>
  <si>
    <t>FILM PAN FULSZ 34X7" 50CT</t>
  </si>
  <si>
    <t>Shrink-Tight Pan Covers</t>
  </si>
  <si>
    <t>M&amp;Q Packaging LLC</t>
  </si>
  <si>
    <t>FISH BRD SHAPES 1Z O/R WGRAIN 10#</t>
  </si>
  <si>
    <t>High Liner Foods</t>
  </si>
  <si>
    <t>High Liner Foods (VA)</t>
  </si>
  <si>
    <t>SEAFOOD</t>
  </si>
  <si>
    <t>FLATBREAD W/GRAIN 4" 192-1Z RICH</t>
  </si>
  <si>
    <t>192x1 OZ</t>
  </si>
  <si>
    <t>FLATBREAD WAFFL WGRAIN 1.1Z 48-4CT</t>
  </si>
  <si>
    <t>48x4 CO</t>
  </si>
  <si>
    <t>FLATBREAD WGRAIN 6" 2.2Z 16-12CT RICH</t>
  </si>
  <si>
    <t>FLATBREAD WGRAIN 6" FZ 144-2.2Z RICH</t>
  </si>
  <si>
    <t>144x2.2 OZ</t>
  </si>
  <si>
    <t>FLOUR H&amp;R UNBLCHD 50# GENM</t>
  </si>
  <si>
    <t>Gold Medal</t>
  </si>
  <si>
    <t>General Mills Flour</t>
  </si>
  <si>
    <t>16000-14439</t>
  </si>
  <si>
    <t>1x50 LB</t>
  </si>
  <si>
    <t>FOIL CUTTER BX 18"X1000' 1CT HFA</t>
  </si>
  <si>
    <t>Medallion</t>
  </si>
  <si>
    <t>FORK PLAS BLK 1M MAXSTAX</t>
  </si>
  <si>
    <t>Max Packaging</t>
  </si>
  <si>
    <t>FB MS 10100</t>
  </si>
  <si>
    <t>FORK PLAS BLK PS 24-40CT SMRTSTK</t>
  </si>
  <si>
    <t>Georgia Pacific Dixie (Chicago, IL)</t>
  </si>
  <si>
    <t>DUSSF5</t>
  </si>
  <si>
    <t>FORK PLAS MED WHT FLX POLY 1M KE</t>
  </si>
  <si>
    <t>YFWFWGFSKE2</t>
  </si>
  <si>
    <t>FRANKS 3 MEAT CLASSIC 10/# 2-5# GFS</t>
  </si>
  <si>
    <t>FRANKS 3 MEAT CLASSIC 8/# 2-5# GFS</t>
  </si>
  <si>
    <t>FRANKS BEEF 6/# 2-5# GCHC</t>
  </si>
  <si>
    <t>FRANKS BEEF 8/# 2-5# GFS</t>
  </si>
  <si>
    <t>FRANKS BEEF ANGUS 5/# 2-5# GCHC</t>
  </si>
  <si>
    <t>FRANKS TKY UNCURED 2Z 4-5# JENNO</t>
  </si>
  <si>
    <t>FRENCH BRD PEPP WHLWHE IW 40-5.5Z</t>
  </si>
  <si>
    <t>Nardone Brothers Bakery, Inc</t>
  </si>
  <si>
    <t>40WUMP2</t>
  </si>
  <si>
    <t>40x5.5 OZ</t>
  </si>
  <si>
    <t>FRENCH TST BITES CINN WGRAIN 2-5#</t>
  </si>
  <si>
    <t>FRENCH TST CINN TST CRNCH IW 72-2.64Z</t>
  </si>
  <si>
    <t>72x2.64 OZ</t>
  </si>
  <si>
    <t>FRENCH TST MINI CHOC CHIP IW 72-3.03Z</t>
  </si>
  <si>
    <t>FRENCH TST MINI TRIX IW 72-2.64Z</t>
  </si>
  <si>
    <t>FRENCH TST STIX .86Z 300CT MICHL</t>
  </si>
  <si>
    <t>46025-85803-00</t>
  </si>
  <si>
    <t>1x300 CO</t>
  </si>
  <si>
    <t>FRENCH TST STIX WGRAIN 12-2# RICH</t>
  </si>
  <si>
    <t>FRENCH TST STIX WGRAIN IW 88-2CT</t>
  </si>
  <si>
    <t>88x2 CO</t>
  </si>
  <si>
    <t>FRIES 1/2" C/C 6-5# KE</t>
  </si>
  <si>
    <t>FRIES 1/2" C/C OVEN 6-5# MCC</t>
  </si>
  <si>
    <t>OIF00055A</t>
  </si>
  <si>
    <t>FRIES 1/2" C/C OVEN SEAS CRSPY 6-5#</t>
  </si>
  <si>
    <t>FRIES 1/2" S/C XLNG SKN-ON SEAS 6-5#</t>
  </si>
  <si>
    <t>MCX04717</t>
  </si>
  <si>
    <t>FRIES 3/8" C/C XLNG FCY 6-5# P/L</t>
  </si>
  <si>
    <t>Penobscot McCrum LLC</t>
  </si>
  <si>
    <t>FRIES 3/8" R/C COLOSS CRSP 6-5# LAMB</t>
  </si>
  <si>
    <t>Colossal Crisp</t>
  </si>
  <si>
    <t>Lamb Weston, Inc (Rochelle, IL)</t>
  </si>
  <si>
    <t>C0057</t>
  </si>
  <si>
    <t>FRIES 3/8" R/C SEAS 6-5# LAMB</t>
  </si>
  <si>
    <t>Lamb's Seasoned</t>
  </si>
  <si>
    <t>B91</t>
  </si>
  <si>
    <t>FRIES 3/8" R/C SEAS 6-5# MCC</t>
  </si>
  <si>
    <t>MCX03621</t>
  </si>
  <si>
    <t>FRIES 3/8" S/C 6-5# P/L</t>
  </si>
  <si>
    <t>FRIES 3/8" S/C COATED 6-4.5#</t>
  </si>
  <si>
    <t>Crisp to Go</t>
  </si>
  <si>
    <t>Cavendish Farms (Brooklyn Park, MN)</t>
  </si>
  <si>
    <t>56210 05361</t>
  </si>
  <si>
    <t>FRIES 3/8" S/C SPCY SEL 6-4.5# CAVFM</t>
  </si>
  <si>
    <t>Cavendish Farms</t>
  </si>
  <si>
    <t>Cavendish Farms, Inc. (Brooklyn Pk,</t>
  </si>
  <si>
    <t>5621035101-2</t>
  </si>
  <si>
    <t>7/15 - MFG Iitem code corrected</t>
  </si>
  <si>
    <t>FRIES BUFF SIDEWINDER 6-4# SIMPL</t>
  </si>
  <si>
    <t>Simplot</t>
  </si>
  <si>
    <t>FRIES CROSSTRAX 6-4.5# REDSTNCAN</t>
  </si>
  <si>
    <t>MCL03623</t>
  </si>
  <si>
    <t>FRIES CURLY SEAS 6-4# GCHC</t>
  </si>
  <si>
    <t>FRIES SIDEWINDER SMKY BBQ 6-4#</t>
  </si>
  <si>
    <t>FRIES SPIRAL 6-4# REDSTNCAN</t>
  </si>
  <si>
    <t>MCL03622</t>
  </si>
  <si>
    <t>FRIES SPIRAL SEAS CRSPY OVEN 6-4#</t>
  </si>
  <si>
    <t>FRIES SWT 3/8" 6-40Z HARVSPL</t>
  </si>
  <si>
    <t>Harvest Splendor</t>
  </si>
  <si>
    <t>MCF03725</t>
  </si>
  <si>
    <t>6x40 OZ</t>
  </si>
  <si>
    <t>FRIES SWT 5/16" S/C SVRY 6-2.5#</t>
  </si>
  <si>
    <t>FRIES SWT CRISSCUT 5-3# LAMB</t>
  </si>
  <si>
    <t>L0090</t>
  </si>
  <si>
    <t>5x3 LB</t>
  </si>
  <si>
    <t>FRIES SWT PLATTER 5-3# LAMB</t>
  </si>
  <si>
    <t>Sweet Things</t>
  </si>
  <si>
    <t>L8100</t>
  </si>
  <si>
    <t>FRIES SWT POT CROSSTRAX 6-2.5# MCC</t>
  </si>
  <si>
    <t>MCF05074</t>
  </si>
  <si>
    <t>FRIES SWT POT TRI COLOR 3/8" 6-2.5#</t>
  </si>
  <si>
    <t>United Flavors</t>
  </si>
  <si>
    <t>Mic Food Division</t>
  </si>
  <si>
    <t>UF0280</t>
  </si>
  <si>
    <t>6 - 2/5 LB</t>
  </si>
  <si>
    <t>FRIES SWT WDG RIDGE CUT 6-2.5#HARVSPL</t>
  </si>
  <si>
    <t>MCF04712</t>
  </si>
  <si>
    <t>FRIES WAFFLE 6-4.5# MCC</t>
  </si>
  <si>
    <t>OIF01037A</t>
  </si>
  <si>
    <t>FRIES WAFFLE SEAS 6-4.5# GCHC</t>
  </si>
  <si>
    <t>FRIES WDG 8CUT CRSPY OVEN R/SOD 6-5#</t>
  </si>
  <si>
    <t>FRIES WEDGE 8CUT CNTRY 6-5# MCC</t>
  </si>
  <si>
    <t>OIF00024A</t>
  </si>
  <si>
    <t>FRIES WEDGE SEAS 6-5# LAMB</t>
  </si>
  <si>
    <t>C27</t>
  </si>
  <si>
    <t>FRITTATA EGG &amp; CHS IW 60-3.4Z</t>
  </si>
  <si>
    <t>60x3.4 OZ</t>
  </si>
  <si>
    <t>FRUIT COCKTAIL DCD XL/S 6-10 P/L</t>
  </si>
  <si>
    <t>FRUIT COCKTAIL IN JCE 6-10 GCHC</t>
  </si>
  <si>
    <t>FRUIT DCD CUP I/W 72-4.5Z ZEE ZEES</t>
  </si>
  <si>
    <t>8/14 added</t>
  </si>
  <si>
    <t>FRUIT MIX DRD IW 120-1.33Z ZZ</t>
  </si>
  <si>
    <t>A620935</t>
  </si>
  <si>
    <t>120x1.33 OZ</t>
  </si>
  <si>
    <t>FRUIT MIXED CUP JCE 36-4Z DOLE</t>
  </si>
  <si>
    <t>FRUIT MIXED DCD XL/S 6-10 GCHC</t>
  </si>
  <si>
    <t>6x104 OZ</t>
  </si>
  <si>
    <t>FRUIT MXD (CANTALOUPE/HNYDEW) 50-2Z</t>
  </si>
  <si>
    <t>FRUIT MXD CUP IN JCE 48-4Z GCHC</t>
  </si>
  <si>
    <t>FRUIT MXD DCD CUP IN JCE 72-4.5Z NFG</t>
  </si>
  <si>
    <t>FRUIT PAPAYA/MANGO CUP 36-4Z DOLE</t>
  </si>
  <si>
    <t>FRUIT SAL DLX FRSH 2-8# RSS</t>
  </si>
  <si>
    <t>2 - 8LB</t>
  </si>
  <si>
    <t>FRUIT SAL TROP CUP 36-4Z DOLE</t>
  </si>
  <si>
    <t>FRUIT SAL TROP IN JCE 6-10 DOLE</t>
  </si>
  <si>
    <t>FRUIT SAL TROP L/S 6-10 GCHC</t>
  </si>
  <si>
    <t>6x107 OZ</t>
  </si>
  <si>
    <t>FRUIT STRAWB DCD CUP IN JCE</t>
  </si>
  <si>
    <t>2/20 - New item</t>
  </si>
  <si>
    <t>GARLIC MINCED IN OIL 32Z BADIA</t>
  </si>
  <si>
    <t>1x32 OZ</t>
  </si>
  <si>
    <t>GARLIC PLD FRESH 5# RSS</t>
  </si>
  <si>
    <t>1 - 5LB</t>
  </si>
  <si>
    <t>GARLIC WHOLE PEELED NAT 1-1GAL P/L</t>
  </si>
  <si>
    <t>Caito Foods - Cooler</t>
  </si>
  <si>
    <t>1 - 1GAL</t>
  </si>
  <si>
    <t>GEL CUP STRAWB 36-4.3Z DOLE</t>
  </si>
  <si>
    <t>36x4.3 OZ</t>
  </si>
  <si>
    <t>GELATIN MIX STRAWB 12-24Z GCHC</t>
  </si>
  <si>
    <t>GLOVE LTX LRG 18MM YEL FLOCK</t>
  </si>
  <si>
    <t>1005-03</t>
  </si>
  <si>
    <t>1x2 PC</t>
  </si>
  <si>
    <t>GLOVE NITRILE LRG PWDFR BLUE 4-250CT</t>
  </si>
  <si>
    <t>103-TS16-BLU</t>
  </si>
  <si>
    <t>GLOVE POLY MED TEXTRA 10-100CT FDHND</t>
  </si>
  <si>
    <t>104-FHCT14</t>
  </si>
  <si>
    <t>10x100 EA</t>
  </si>
  <si>
    <t>GLOVE RUBBER LRG YEL 2CT ARRAY</t>
  </si>
  <si>
    <t>Hospeco Brands Group</t>
  </si>
  <si>
    <t>GLOVE VNYL LRG PWDFR 10-100CT GCHC</t>
  </si>
  <si>
    <t>Limson Trading (Hebron, KY) Dry</t>
  </si>
  <si>
    <t>GLOVE VNYL XL PWDFR 10-100CT GCHC</t>
  </si>
  <si>
    <t>GRANOLA CINN IW 250-1Z</t>
  </si>
  <si>
    <t>Rockin'ola</t>
  </si>
  <si>
    <t>Tarrier Foods - Grocery-Cooler</t>
  </si>
  <si>
    <t>250x1 OZ</t>
  </si>
  <si>
    <t>12/16 - new item</t>
  </si>
  <si>
    <t>GRANOLA STRAWB 125-2Z ROCKIN'OLA</t>
  </si>
  <si>
    <t>Rockino'la</t>
  </si>
  <si>
    <t>125x2 OZ</t>
  </si>
  <si>
    <t>GRANOLA STRAWB IW</t>
  </si>
  <si>
    <t>125x1 OZ</t>
  </si>
  <si>
    <t>7/8 - NIR price added</t>
  </si>
  <si>
    <t>GRAPE GREEN SDLSS 5# MRKN</t>
  </si>
  <si>
    <t>GRAPE RED SDLSS 5# MRKN</t>
  </si>
  <si>
    <t>GRAPEFRUIT SLICES 50-2Z</t>
  </si>
  <si>
    <t>GRAPES GREEN SEEDLESS 17#AVG</t>
  </si>
  <si>
    <t>1 - 17LB AVG</t>
  </si>
  <si>
    <t xml:space="preserve">GRAPES RED 50-2Z
</t>
  </si>
  <si>
    <t>GRAPES RED SDLSS 100-2.75Z P/L</t>
  </si>
  <si>
    <t>100-2.75 OZ</t>
  </si>
  <si>
    <t>GRAPES RED SDLSS 18#AVG MRKN</t>
  </si>
  <si>
    <t>1 - 18LB AVG</t>
  </si>
  <si>
    <t>GRAVY BROWN 12-48Z HRTHSTN</t>
  </si>
  <si>
    <t>550BL-GOR</t>
  </si>
  <si>
    <t>12x5 CSZ</t>
  </si>
  <si>
    <t>GRAVY MIX BROWN 8-13.37Z TRIO</t>
  </si>
  <si>
    <t>Trio</t>
  </si>
  <si>
    <t>8x13.37 OZ</t>
  </si>
  <si>
    <t>GRAVY MIX BROWN 8-14Z CHEF'S CHAMPION</t>
  </si>
  <si>
    <t>Chefs Companion</t>
  </si>
  <si>
    <t>8x14 OZ</t>
  </si>
  <si>
    <t>GRAVY MIX CHIX 12-15Z GCHC</t>
  </si>
  <si>
    <t>12x15 OZ</t>
  </si>
  <si>
    <t>GRAVY MIX CHIX LO SOD 6-1# KNOR</t>
  </si>
  <si>
    <t>Knorr</t>
  </si>
  <si>
    <t>Unilever Food Solutions</t>
  </si>
  <si>
    <t>GRAVY MIX CHIX LO SOD 8-12Z PANROAST</t>
  </si>
  <si>
    <t>Panroast</t>
  </si>
  <si>
    <t>Custom Culinary</t>
  </si>
  <si>
    <t>17409CPAN</t>
  </si>
  <si>
    <t>8x12 OZ</t>
  </si>
  <si>
    <t>GRAVY MIX TKY 8-15Z CHEF'S CHAMPION</t>
  </si>
  <si>
    <t>8x15 OZ</t>
  </si>
  <si>
    <t>GRAVY SAUS PORK 4-5# JTM</t>
  </si>
  <si>
    <t>GRAVY SAUS PORK 6-5# JTM</t>
  </si>
  <si>
    <t>552CE</t>
  </si>
  <si>
    <t>GRAVY SAUS PORK R/SOD 6-5# JTM</t>
  </si>
  <si>
    <t>CP552</t>
  </si>
  <si>
    <t>GREENS COLLARD CHPD 6-10 P/L</t>
  </si>
  <si>
    <t>McCall Farms</t>
  </si>
  <si>
    <t>GREENS COLLARD CHPD IQF 6-3# GCHC</t>
  </si>
  <si>
    <t>GRITS QUICK 8-5# QUAK</t>
  </si>
  <si>
    <t>8x5 LB</t>
  </si>
  <si>
    <t>HAIRNET BLK 144CT GCHC</t>
  </si>
  <si>
    <t>HN5BKGFS</t>
  </si>
  <si>
    <t>HAIRNET BRN 144CT GCHC</t>
  </si>
  <si>
    <t>HAM BLK FOREST SLCD 9-2# TASTY</t>
  </si>
  <si>
    <t>15x1.3 LB</t>
  </si>
  <si>
    <t>HAM BUFFET SHAVE 2-11#AVG HRML</t>
  </si>
  <si>
    <t>HAM SLCD CKD CHRYWD 6-2# HRML</t>
  </si>
  <si>
    <t>HAM SMKD BNLS 13#AVG OLD TYME</t>
  </si>
  <si>
    <t>Old Tyme</t>
  </si>
  <si>
    <t>1x208 OZ</t>
  </si>
  <si>
    <t>HAM SPIRAL SMKD HNY 2-9.5#AVG GCHC</t>
  </si>
  <si>
    <t>HAM VIRGINIA BKD DELI SLCD 6-2# GFS</t>
  </si>
  <si>
    <t>Swift Prepared Foods (Chilis, IN)</t>
  </si>
  <si>
    <t>HASHBRN STFD EARLY RISER 4-6# MCC</t>
  </si>
  <si>
    <t>HASHBROWN BABYCAKES 6-3# MCC</t>
  </si>
  <si>
    <t>McCain Foods</t>
  </si>
  <si>
    <t>7/9 - DF &amp; PTV updated</t>
  </si>
  <si>
    <t>HASHBROWN RND 6-5# MCCAIN</t>
  </si>
  <si>
    <t>HASHBROWN TRIANGLE 6-5# MCC</t>
  </si>
  <si>
    <t>HOLDER POT PAN GRABBER 2CT KE</t>
  </si>
  <si>
    <t>John Ritzenthaler Company</t>
  </si>
  <si>
    <t>KE227749</t>
  </si>
  <si>
    <t>1x2 CO</t>
  </si>
  <si>
    <t>HONEYDEW CHUNK 50-2Z</t>
  </si>
  <si>
    <t>HUMMUS CLSC 96-2Z TRIBE</t>
  </si>
  <si>
    <t>Tribe</t>
  </si>
  <si>
    <t>ICE CRM CUP VAN FLAV 48-4FLZ BLBNY</t>
  </si>
  <si>
    <t>48x4 FOZ</t>
  </si>
  <si>
    <t>JELLY ASST #3 200-.5Z GCHC</t>
  </si>
  <si>
    <t>200x0.5 OZ</t>
  </si>
  <si>
    <t>JELLY ASST #4 200-.5Z SMUCK</t>
  </si>
  <si>
    <t>JELLY ASST LO CAL 200-12GM GCHC</t>
  </si>
  <si>
    <t>JELLY GRP 200-.5Z SMUCK</t>
  </si>
  <si>
    <t>JICAMA STICK 50-2Z</t>
  </si>
  <si>
    <t>JUICE ACAI BRY SPRKL 100% 24-8FLZ</t>
  </si>
  <si>
    <t>Envy Foods</t>
  </si>
  <si>
    <t>JUICE APPL 100% 70-4FLZ SNCUP</t>
  </si>
  <si>
    <t>Gregory Packaging - Frzn (Bethlehem</t>
  </si>
  <si>
    <t>70x4 FOZ -  Frzn Crtn</t>
  </si>
  <si>
    <t>2/24 - Price Decrease!</t>
  </si>
  <si>
    <t>JUICE APPL 100% 96-4FLZ ARDM</t>
  </si>
  <si>
    <t>Ardmore Farms</t>
  </si>
  <si>
    <t>Country Pure Foods, Inc.</t>
  </si>
  <si>
    <t>96x4 FOZ</t>
  </si>
  <si>
    <t>JUICE APPL 100% CRTN 70-6Z SNCUP</t>
  </si>
  <si>
    <t>70x6 FOZ -  Frzn Crtn</t>
  </si>
  <si>
    <t>JUICE APPL 100% FZ 72-4FLZ SNCUP</t>
  </si>
  <si>
    <t>72x4 FOZ -  Frzn Cup</t>
  </si>
  <si>
    <t>2/19 - Price Change</t>
  </si>
  <si>
    <t xml:space="preserve">JUICE APPL 100% PPR CRTN 70x4 FOZ </t>
  </si>
  <si>
    <t xml:space="preserve">JUICE APPL CHRY 100% 96x4 FOZ </t>
  </si>
  <si>
    <t>Peterson Brands, LLC</t>
  </si>
  <si>
    <t>PB0006</t>
  </si>
  <si>
    <t>96x4 FOZ S/S Cup</t>
  </si>
  <si>
    <t>3/2/26 - Added to bid</t>
  </si>
  <si>
    <t>JUICE APPL CRAN 100% 70-4Z SNCUP</t>
  </si>
  <si>
    <t xml:space="preserve">JUICE APPL CRAN 100% FZ 70x4 FOZ </t>
  </si>
  <si>
    <t>JUICE APPLE 100% 24-10FLZ JCY JCE</t>
  </si>
  <si>
    <t>Juicy Juice</t>
  </si>
  <si>
    <t>Harvest Hill Beverage Company (WI)</t>
  </si>
  <si>
    <t>00067-00</t>
  </si>
  <si>
    <t>24x10 FOZ</t>
  </si>
  <si>
    <t xml:space="preserve">JUICE APPLE 100% 96x4 FOZ </t>
  </si>
  <si>
    <t>PB0001</t>
  </si>
  <si>
    <t>JUICE APPLE 100% CRTN 70-6Z SNCUP</t>
  </si>
  <si>
    <t>JUICE APPLE 100% FRSH 72-4FLZ SNCUP</t>
  </si>
  <si>
    <t>72x4 FOZ -  Fresh Cup</t>
  </si>
  <si>
    <t>JUICE BLK CHRY 100% FZ 90-4.4FLZ</t>
  </si>
  <si>
    <t>Froot Jooce</t>
  </si>
  <si>
    <t>BCH0106</t>
  </si>
  <si>
    <t>90x4.4 FOZ</t>
  </si>
  <si>
    <t>JUICE BOX APPL 100% 40-4.23FLZ</t>
  </si>
  <si>
    <t>40x4.23 FOZ -  S/S Box</t>
  </si>
  <si>
    <t>JUICE BOX APPL 100% 40-6.75FLZ</t>
  </si>
  <si>
    <t>40x6.75 FOZ -  S/S Box</t>
  </si>
  <si>
    <t xml:space="preserve">JUICE BOX APPL 100% 40x4.23 FOZ </t>
  </si>
  <si>
    <t>2/19 - New Item Added (Buy American)</t>
  </si>
  <si>
    <t>JUICE BOX FRT PNCH 100% 40-4.23FLZ</t>
  </si>
  <si>
    <t>JUICE BOX FRT PNCH 100% 40-6.75FLZ</t>
  </si>
  <si>
    <t>JUICE BOX FRT PNCH 100% 40x4.23 FOZ J</t>
  </si>
  <si>
    <t>JUICE BOX GRP 100% 40-4.23FLZ</t>
  </si>
  <si>
    <t>JUICE BOX GRP 100% 40x4.23 FOZ J</t>
  </si>
  <si>
    <t>JUICE BOX ORNG TANGR 100% 40-4.23FLZ</t>
  </si>
  <si>
    <t>JUICE BOX ORNG TANGR 100% 40-6.75FLZ</t>
  </si>
  <si>
    <t>JUICE BOX PARADS PNCH 40-4.23FLZ</t>
  </si>
  <si>
    <t xml:space="preserve">JUICE BOX VERY BERRY 100% 40x4.23 FOZ </t>
  </si>
  <si>
    <t>JUICE BOX VERY BRY 40-4.23FLZ</t>
  </si>
  <si>
    <t>JUICE BOX VERY BRY 40-6.75FLZ</t>
  </si>
  <si>
    <t>JUICE BOX WANGO MANGO 44-4.23FLZ ARDM</t>
  </si>
  <si>
    <t>VBlend</t>
  </si>
  <si>
    <t xml:space="preserve">44x4.23 FOZ - </t>
  </si>
  <si>
    <t>JUICE BRY BLAST 96-4FLZ</t>
  </si>
  <si>
    <t>Cool Tropics RiPS</t>
  </si>
  <si>
    <t>Tropical Paradise, Inc. (Cool Tropi</t>
  </si>
  <si>
    <t>JUICE BRY CITRUS 96-4FLZ</t>
  </si>
  <si>
    <t>JUICE BRY CITRUS SQZ 100% POUC</t>
  </si>
  <si>
    <t>Peterson Farms - Cool Tropics (IN)</t>
  </si>
  <si>
    <t>19001-96</t>
  </si>
  <si>
    <t>96x4 OZ Pouch</t>
  </si>
  <si>
    <t>3/6 - Tier 1 pricing corrected</t>
  </si>
  <si>
    <t>JUICE CHRY 100% 90-4.4FLZ FROOT</t>
  </si>
  <si>
    <t>CHI0458</t>
  </si>
  <si>
    <t>JUICE CHRY LEM SOUR CONC 84-4.4FLZ</t>
  </si>
  <si>
    <t>Side Kicks</t>
  </si>
  <si>
    <t>The Ridgefield's Brand Corporation</t>
  </si>
  <si>
    <t>84x4.4 FLZ</t>
  </si>
  <si>
    <t xml:space="preserve">JUICE CUP APPL 100% FZ 72x4 FOZ </t>
  </si>
  <si>
    <t xml:space="preserve">JUICE CUP ORNG 100% 72x4 FOZ </t>
  </si>
  <si>
    <t>70x4 FOZ -  Frzn Cup</t>
  </si>
  <si>
    <t>JUICE FRT PNCH 100% 24-8FLZ ENVY</t>
  </si>
  <si>
    <t>JUICE FRT PNCH 100% 70-4FLZ SNCUP</t>
  </si>
  <si>
    <t>JUICE FRT PNCH 100% 70-6FLZ SNCUP</t>
  </si>
  <si>
    <t xml:space="preserve">JUICE FRT PNCH 100% 96x4 FOZ </t>
  </si>
  <si>
    <t>PB0007</t>
  </si>
  <si>
    <t>JUICE FRT PNCH 100% FZ 72-4FLZ SNCUP</t>
  </si>
  <si>
    <t xml:space="preserve">JUICE FRT PNCH 100% PPR CRTN 70x4 FOZ </t>
  </si>
  <si>
    <t xml:space="preserve">JUICE FRUIT PUNCH 100% CRTN 70-6Z </t>
  </si>
  <si>
    <t>JUICE GRAPE 100% CRTN 70-6Z SNCUP</t>
  </si>
  <si>
    <t>JUICE GRP 100% 70-4FLZ SNCUP</t>
  </si>
  <si>
    <t>2/19 - Price Change - Buy American</t>
  </si>
  <si>
    <t>JUICE GRP 100% FZ 72-4FLZ SNCUP</t>
  </si>
  <si>
    <t>JUICE LEMONADE 6% 72-4FLZ SNCUP</t>
  </si>
  <si>
    <t>JUICE MAND ORNG 96-4.5Z NU HEALTH</t>
  </si>
  <si>
    <t>Nu-Health</t>
  </si>
  <si>
    <t>Nu-Health Foods, LLC</t>
  </si>
  <si>
    <t>NH4596MO</t>
  </si>
  <si>
    <t>JUICE NAKED BLUE MACH 8-10FLZ</t>
  </si>
  <si>
    <t>Naked Juice</t>
  </si>
  <si>
    <t>8x10 FLZ</t>
  </si>
  <si>
    <t>JUICE ORANGE 100% CRTN 70-6Z SNCUP</t>
  </si>
  <si>
    <t>JUICE ORNG 100% 48-6FLZ SNCUP</t>
  </si>
  <si>
    <t>48X6 FOZ -  Frzn Cup</t>
  </si>
  <si>
    <t>JUICE ORNG 100% 70-4FLZ SNCUP</t>
  </si>
  <si>
    <t>JUICE ORNG 100% CRTN 70-6Z SNCUP</t>
  </si>
  <si>
    <t>70-6 FOZ -  Frzn Crtn</t>
  </si>
  <si>
    <t>JUICE ORNG 100% FRSH 72-4FLZ SNCUP</t>
  </si>
  <si>
    <t>72x4 FOZ -  S/S Cup</t>
  </si>
  <si>
    <t>JUICE ORNG 100% FZ 72-4FLZ SNCUP</t>
  </si>
  <si>
    <t xml:space="preserve">JUICE ORNG 100% PPR CRTN 70x4 FOZ </t>
  </si>
  <si>
    <t>JUICE ORNG TANGR 100% 24-10FLZ JCYJCE</t>
  </si>
  <si>
    <t>24x10 FL OZ</t>
  </si>
  <si>
    <t>JUICE ORNG/PINEAP 100% 70-4FLZ SNCUP</t>
  </si>
  <si>
    <t>JUICE PINEAP 96-4.5FLZ NU HEALTH</t>
  </si>
  <si>
    <t>NH4596PP</t>
  </si>
  <si>
    <t>96x4.5 FLZ</t>
  </si>
  <si>
    <t>JUICE SLUSH BLUE RAZZMATAZZ 6-32FLZ</t>
  </si>
  <si>
    <t>Frazil</t>
  </si>
  <si>
    <t>FP-100-BLURAZ</t>
  </si>
  <si>
    <t>6-32FLZ</t>
  </si>
  <si>
    <t>10/10 - new item</t>
  </si>
  <si>
    <t>JUICE SLUSH BRY TRPL 6-32FLZ</t>
  </si>
  <si>
    <t>FP-100-TRIBER</t>
  </si>
  <si>
    <t>JUICE SLUSH PASSFRT/ORNG/GUAV 6-32FLZ</t>
  </si>
  <si>
    <t>FP-100-PAORGU</t>
  </si>
  <si>
    <t>JUICE SLUSH SIMPLY MANGO 100% 6-32FLZ</t>
  </si>
  <si>
    <t>FP-100-SIMMAN</t>
  </si>
  <si>
    <t>JUICE SLUSH STRAWB 6-32FLZ FRAZIL</t>
  </si>
  <si>
    <t>FP-100-STRICE</t>
  </si>
  <si>
    <t>JUICE SPRKL APPLE FORT 24-8.4FLZ IZZE</t>
  </si>
  <si>
    <t>Izze</t>
  </si>
  <si>
    <t>24x8.4 FOZ</t>
  </si>
  <si>
    <t>JUICE SPRKL BLKBRY 24-8.4FLZ IZZE</t>
  </si>
  <si>
    <t>JUICE SPRKL CLEM FORT 24-8.4FLZ IZZE</t>
  </si>
  <si>
    <t>24x7.5 OZ</t>
  </si>
  <si>
    <t>9/2 - price change effective on 8/13/2025</t>
  </si>
  <si>
    <t>JUICE SPRKLG BLK CHRY 24-8FLZ SWITCH</t>
  </si>
  <si>
    <t>Apple &amp; Eve, LLC</t>
  </si>
  <si>
    <t xml:space="preserve">24x8 FOZ - </t>
  </si>
  <si>
    <t>JUICE SPRKLG FRT PNCH 24-8FLZ SWITCH</t>
  </si>
  <si>
    <t>Apple &amp; Eve</t>
  </si>
  <si>
    <t xml:space="preserve">24-7.5FLZ
</t>
  </si>
  <si>
    <t>Discontinued - Replaced with 667783</t>
  </si>
  <si>
    <t>JUICE SPRKLG KW BRY 24-8FLZ SWITCH</t>
  </si>
  <si>
    <t>JUICE SPRKLG ORNG TANGR24-8FLZ SWITCH</t>
  </si>
  <si>
    <t>JUICE STRAWB 100% 90-4.4FLZ FROOT</t>
  </si>
  <si>
    <t>STR0298</t>
  </si>
  <si>
    <t xml:space="preserve">JUICE SUNRISE BLND 96x4 FOZ </t>
  </si>
  <si>
    <t>PB0004</t>
  </si>
  <si>
    <t>JUICE TRPL BRY BLAST 100% POUC</t>
  </si>
  <si>
    <t>19002-96</t>
  </si>
  <si>
    <t>JUICE VEG 100% SUNSET SIP 70-4FLZ</t>
  </si>
  <si>
    <t xml:space="preserve">70x4 FOZ - </t>
  </si>
  <si>
    <t>JUICE WTRMLN GRN 100% CONC</t>
  </si>
  <si>
    <t>5-1GWSMP64-6</t>
  </si>
  <si>
    <t>KALE 24CT P/L</t>
  </si>
  <si>
    <t>KALE GRN WSHD &amp; TRMD 4-2.5# RSS</t>
  </si>
  <si>
    <t>4 - 2.5LB</t>
  </si>
  <si>
    <t>KETCHUP CAN 6-10 HNZ</t>
  </si>
  <si>
    <t>KETCHUP FCY LO SOD CUP 250-1Z REDG</t>
  </si>
  <si>
    <t>REDY51Z</t>
  </si>
  <si>
    <t>KETCHUP PKT 1000-9GM BRICK</t>
  </si>
  <si>
    <t>BRCY59G</t>
  </si>
  <si>
    <t>KETCHUP PKT 1000-9GM SMPLY HNZ</t>
  </si>
  <si>
    <t>KETCHUP PKT 1M-9GM HNZ</t>
  </si>
  <si>
    <t>KETCHUP PKT LO SOD 1000-9GM REDG</t>
  </si>
  <si>
    <t>KIWI 33-39CT P/L</t>
  </si>
  <si>
    <t>TP1110</t>
  </si>
  <si>
    <t>1 - 36EA</t>
  </si>
  <si>
    <t>LASAGNA ROLL-UP CHS WGRAIN 120-3.65Z</t>
  </si>
  <si>
    <t>00808WG</t>
  </si>
  <si>
    <t>1x26.25 LB</t>
  </si>
  <si>
    <t>LEMON FCY 9#AVG</t>
  </si>
  <si>
    <t>Markon - California Citrus</t>
  </si>
  <si>
    <t>1 - 9LB</t>
  </si>
  <si>
    <t>LETTUCE AMER BLND MXD 4-5# RSS</t>
  </si>
  <si>
    <t>LETTUCE BLND ICEBERG/ROMN 4-5# RSS</t>
  </si>
  <si>
    <t>LETTUCE ICEBERG SHRD 1/8" 2-5#</t>
  </si>
  <si>
    <t>LETTUCE LEAF DELI 2-5# RSS</t>
  </si>
  <si>
    <t>LETTUCE ROMAINE 12CT MRKN</t>
  </si>
  <si>
    <t>12 - 1EA</t>
  </si>
  <si>
    <t>LETTUCE ROMAINE 24CT MRKN</t>
  </si>
  <si>
    <t>LETTUCE ROMAINE CHOP 6-2# RSS</t>
  </si>
  <si>
    <t>6 - 2LB</t>
  </si>
  <si>
    <t>LETTUCE ROMAINE CLND 2-5# RSS</t>
  </si>
  <si>
    <t>LETTUCE ROMAINE HRTS 12-3CT MRKN</t>
  </si>
  <si>
    <t>12 - 3CT</t>
  </si>
  <si>
    <t>LETTUCE ROMAINE HRTS 2-7.5# RSS</t>
  </si>
  <si>
    <t>2 - 7.5LB</t>
  </si>
  <si>
    <t>LETTUCE ROMAINE HRTS 48CT MRKN</t>
  </si>
  <si>
    <t>48 - 1EA</t>
  </si>
  <si>
    <t>LETTUCE ROMAINE RIBBONS 6-2# RSS</t>
  </si>
  <si>
    <t>LETTUCE SALAD MXD 4-5# RSS</t>
  </si>
  <si>
    <t>LETTUCE SALAD SEP BAGS 4-5# RSS</t>
  </si>
  <si>
    <t>LETTUCE SHRD TACO 1/8CUT 4-5# RSS</t>
  </si>
  <si>
    <t>LID DOME PLAS CLR 10-100CT DART</t>
  </si>
  <si>
    <t>Dart Container Solo (Plant City, FL-7D)</t>
  </si>
  <si>
    <t>DNR662</t>
  </si>
  <si>
    <t>LID FLAT 5/8/9/12/20Z CLR 10-100 SOLO</t>
  </si>
  <si>
    <t>662TP</t>
  </si>
  <si>
    <t>LID FOIL FULL SZ PAN 50CT GFS</t>
  </si>
  <si>
    <t>2050-45-50GFS</t>
  </si>
  <si>
    <t>50x1 CO</t>
  </si>
  <si>
    <t>LID PRTN SOUFF 1.5/2/2.5Z 24-100CT</t>
  </si>
  <si>
    <t>LID PRTN SOUFF 3.25/4Z CLR 20-120CT</t>
  </si>
  <si>
    <t>LID PRTN SOUFF 5.5Z 25-100 GCHC</t>
  </si>
  <si>
    <t>LIME 48CT MRKN</t>
  </si>
  <si>
    <t>LINER BAKE PAN KRFT ARTISAN 16X24 1M</t>
  </si>
  <si>
    <t>EcoCraft</t>
  </si>
  <si>
    <t>Bagcraft Packaging</t>
  </si>
  <si>
    <t>LINER BAKE PAN QUILON ECON 16X24 1M</t>
  </si>
  <si>
    <t>LINER PAN POLY NYLON 34X12 CLR 100CT</t>
  </si>
  <si>
    <t>Elkay Plastics</t>
  </si>
  <si>
    <t>Elkay Plastics Company, Inc</t>
  </si>
  <si>
    <t>PL3412</t>
  </si>
  <si>
    <t>LOAF MINI BAN WHLWHE 120-2Z SUPBAK</t>
  </si>
  <si>
    <t>120x2 OZ</t>
  </si>
  <si>
    <t>LOAF MINI BLUEB WHLWHE 120-2Z SUPBAK</t>
  </si>
  <si>
    <t>LOAF MINI CHOC CHP WHLWHE IW 120-2Z</t>
  </si>
  <si>
    <t>LUNCH KIT PB&amp;J 48-4.95Z TASTY BRANDS</t>
  </si>
  <si>
    <t>48x4.95 OZ</t>
  </si>
  <si>
    <t>LUNCH KIT PIZZA CHS WGRAIN 48-5.25Z</t>
  </si>
  <si>
    <t>48x5.25 OZ</t>
  </si>
  <si>
    <t>LUNCH KIT PIZZA CHS&amp;TKY PEPP 48-5.58Z</t>
  </si>
  <si>
    <t>48x5.58 OZ</t>
  </si>
  <si>
    <t>LUNCH KIT SAND CHIX BUFF &amp; CHS</t>
  </si>
  <si>
    <t>48x4.52 OZ</t>
  </si>
  <si>
    <t>LUNCH KIT TKY/CHS/CRCKR 48-4.21Z</t>
  </si>
  <si>
    <t>48x4.21 OZ</t>
  </si>
  <si>
    <t>MALANGA WHL FZ IQF 6-5# TIO JORGE</t>
  </si>
  <si>
    <t>Tio Jorge</t>
  </si>
  <si>
    <t>TJML100</t>
  </si>
  <si>
    <t>Ecuador</t>
  </si>
  <si>
    <t>MANGO CHNK 50-2Z</t>
  </si>
  <si>
    <t>MANGO CHUNKS IQF 4-5# GCHC</t>
  </si>
  <si>
    <t>MANGO CUBES 3/8" IQF 2-5# CHEF-RDY</t>
  </si>
  <si>
    <t>Dole Packaged Frozen Foods Inc.</t>
  </si>
  <si>
    <t>MANGO DCD IN JCE 36-4Z DOLE</t>
  </si>
  <si>
    <t>MARGARINE CUP SPRD WHPD 900-5GM GCHC</t>
  </si>
  <si>
    <t>MARGARINE SLD 30-1# GCHC</t>
  </si>
  <si>
    <t>MAYONNAISE HVY DUTY 4-1GAL KE</t>
  </si>
  <si>
    <t>21818-GFK</t>
  </si>
  <si>
    <t>MAYONNAISE LT 4-1GAL GFS</t>
  </si>
  <si>
    <t>21913-GFS</t>
  </si>
  <si>
    <t>4 - 128 FL OZ</t>
  </si>
  <si>
    <t>MAYONNAISE LT PKT 200-.44Z KRFT</t>
  </si>
  <si>
    <t>Kraft</t>
  </si>
  <si>
    <t>200x0.44 OZ</t>
  </si>
  <si>
    <t>MAYONNAISE LT PKT 200-12GM GCHC</t>
  </si>
  <si>
    <t>MAYONNAISE PKT 200-12GM BRICK</t>
  </si>
  <si>
    <t>MAYONNAISE PKT 200-9GM PPI</t>
  </si>
  <si>
    <t>MAYONNAISE PKT 210-3/8Z HELM</t>
  </si>
  <si>
    <t>Hellmann's</t>
  </si>
  <si>
    <t>210x0.38 OZ</t>
  </si>
  <si>
    <t>MAYONNAISE PKT 500-12GM HNZ</t>
  </si>
  <si>
    <t>500x12 G</t>
  </si>
  <si>
    <t>MEAL KIT BF STIX W/APPL JK 44-12.36Z</t>
  </si>
  <si>
    <t>SC-19LSS</t>
  </si>
  <si>
    <t>44x12.36 OZ</t>
  </si>
  <si>
    <t>MEAL KIT BF STIX W/GRHM TST 44-14.9Z</t>
  </si>
  <si>
    <t>SC21-LSS</t>
  </si>
  <si>
    <t>44x14.9 OZ</t>
  </si>
  <si>
    <t>MEAL KIT BUNDLE 7DAY SUMMR A</t>
  </si>
  <si>
    <t>SFSP7MA</t>
  </si>
  <si>
    <t>7x1 EA</t>
  </si>
  <si>
    <t>MEAL KIT BUNDLE 7DAY SUMMR B</t>
  </si>
  <si>
    <t>SFSP7MP</t>
  </si>
  <si>
    <t>MEAL KIT BUNDLE K-12 3 DAY 6CT</t>
  </si>
  <si>
    <t>BHC-33</t>
  </si>
  <si>
    <t>MEAL KIT BUNDLE K-12 5 DAY 10CT</t>
  </si>
  <si>
    <t>BHC-550</t>
  </si>
  <si>
    <t>5x1 EA</t>
  </si>
  <si>
    <t>MEAL KIT BUNDLE K-12 7 DAY 14CT</t>
  </si>
  <si>
    <t>BHC-770</t>
  </si>
  <si>
    <t>MEAL KIT CHEEZ-IT W/CHS CUP 24-9.7Z</t>
  </si>
  <si>
    <t>SNKLC-09</t>
  </si>
  <si>
    <t>MEAL KIT CHIX TNDR BITES BBQ 44-10.2Z</t>
  </si>
  <si>
    <t>SC-96P</t>
  </si>
  <si>
    <t>44x10.2 OZ</t>
  </si>
  <si>
    <t>MEAL KIT STIX TKY W/COCOPUFF 44-14.9Z</t>
  </si>
  <si>
    <t>SC-20LSS</t>
  </si>
  <si>
    <t>MEAL KIT TORTL STRP CHS SLSA 40-10.9Z</t>
  </si>
  <si>
    <t>SC-01</t>
  </si>
  <si>
    <t>1x44 CO</t>
  </si>
  <si>
    <t>MEAL KIT VEG CRNCH STIX W/CHS 24CT</t>
  </si>
  <si>
    <t>SNKLC-07</t>
  </si>
  <si>
    <t>MEATBALL BEEF CKD .5Z 960CT DON LEE</t>
  </si>
  <si>
    <t>CN28053VS</t>
  </si>
  <si>
    <t>MEATBALL BEEF PRECKD 10# 320-.5Z ADV</t>
  </si>
  <si>
    <t>8/21 - new item</t>
  </si>
  <si>
    <t>MEATBALL BEEF PRECKD 30# 960-.5Z</t>
  </si>
  <si>
    <t>1X30 LB</t>
  </si>
  <si>
    <t xml:space="preserve">8/15 - corrected to reflect CNOI data </t>
  </si>
  <si>
    <t>MEATBALL BF CKD .5Z 4-5# GCHC</t>
  </si>
  <si>
    <t>On-Cor Frozen Foods</t>
  </si>
  <si>
    <t>MEATBALL BF SOY FR 6-5# JTM</t>
  </si>
  <si>
    <t>JTM Foods</t>
  </si>
  <si>
    <t>5049CE</t>
  </si>
  <si>
    <t>MEATBALL CHIX 1Z 2-5# TYS</t>
  </si>
  <si>
    <t>7/22 - DF &amp; PTV updated</t>
  </si>
  <si>
    <t>MEATBALL CHIX ITAL CKD 4-5# RICH</t>
  </si>
  <si>
    <t>MEATBALL CKD .5Z 300-340CT 2-5# GCHC</t>
  </si>
  <si>
    <t>MEATBALL CKD 1Z ITAL 2-5# TAV</t>
  </si>
  <si>
    <t>Rosina Food Products</t>
  </si>
  <si>
    <t>41114-238</t>
  </si>
  <si>
    <t>MEATBALL CKD BF 1Z 4-5# GCHC</t>
  </si>
  <si>
    <t>MEATBALL CKD BF/CHIX .5Z 4-5# GFS</t>
  </si>
  <si>
    <t>MEATBALL TKY CKD 6-5# JENNO</t>
  </si>
  <si>
    <t>MEATLOAF CKD SLCD 160-2.6Z MAIDR</t>
  </si>
  <si>
    <t>75156-93726</t>
  </si>
  <si>
    <t>160x2.6 OZ</t>
  </si>
  <si>
    <t>75156-03726</t>
  </si>
  <si>
    <t>1x160 CO</t>
  </si>
  <si>
    <t>MEATLOAF CKD SLCD 96-3Z PIER</t>
  </si>
  <si>
    <t>96x3 OZ</t>
  </si>
  <si>
    <t>MEATLOAF CKD SLCD W/CHS 100-2.9Z</t>
  </si>
  <si>
    <t>100x2.9 OZ</t>
  </si>
  <si>
    <t>MELON CANTALOUPE 1-12CT P/L</t>
  </si>
  <si>
    <t>1 - 18CT AVG</t>
  </si>
  <si>
    <t>MELON CANTALOUPE 9-12CT AVG</t>
  </si>
  <si>
    <t>MELON HNYDEW 5-6CT/AVG P/L</t>
  </si>
  <si>
    <t>1 - 6EA</t>
  </si>
  <si>
    <t>MELON MUSK CANTALOUPE 9CT/AVG</t>
  </si>
  <si>
    <t>9 - 1EA</t>
  </si>
  <si>
    <t>MILK ALMND VAN ASEP 18-8FLZ SILK</t>
  </si>
  <si>
    <t>Silk</t>
  </si>
  <si>
    <t>Danone North America (White Wave)</t>
  </si>
  <si>
    <t>18x8 FOZ</t>
  </si>
  <si>
    <t>MILK CHOC 1% 24-8FLZ DSTAR</t>
  </si>
  <si>
    <t>Dairy Star</t>
  </si>
  <si>
    <t>MILK CHOC FF 27-8FLZ</t>
  </si>
  <si>
    <t>Marcel's</t>
  </si>
  <si>
    <t>Diversified Foods Inc.</t>
  </si>
  <si>
    <t>27x8 FL OZ</t>
  </si>
  <si>
    <t>MILK CHOC FF 27-8FOZ MARCEL'S</t>
  </si>
  <si>
    <t>27x8 FOZ</t>
  </si>
  <si>
    <t>discontinued code - new code is 610143</t>
  </si>
  <si>
    <t>MILK COFFEE CLD BREW</t>
  </si>
  <si>
    <t xml:space="preserve">12x8 FOZ - </t>
  </si>
  <si>
    <t>MILK COFFEE VAN CLD BREW</t>
  </si>
  <si>
    <t>MILK SOY ORIG ASEP 12-32FLZ SILK</t>
  </si>
  <si>
    <t>12x32 FOZ</t>
  </si>
  <si>
    <t>MILK SOY VAN ASEP 18-8FLZ SILK</t>
  </si>
  <si>
    <t>MILK SOY VAN CRMY 24-8FLZ KIKK</t>
  </si>
  <si>
    <t>Kikkoman Sales USA (Walworth, WI)</t>
  </si>
  <si>
    <t>MILK WHT 1% 24-8FLZ DSTAR</t>
  </si>
  <si>
    <t>MILK WHT 1% 27-8FOZ MARCEL'S</t>
  </si>
  <si>
    <t>discontinued code - new code is 610139</t>
  </si>
  <si>
    <t>MILK WHT 1% 4-1GAL RGNLBRND</t>
  </si>
  <si>
    <t>TG Lee Dairy</t>
  </si>
  <si>
    <t>MILK WHT 1% L/F 27-8FLZ</t>
  </si>
  <si>
    <t>MILK WHT 1% LACT FR 27-8FLZ</t>
  </si>
  <si>
    <t>MILK WHT 1% LACT FR 27-8FOZ MARCEL'S</t>
  </si>
  <si>
    <t>discontinued code - new code is 609934</t>
  </si>
  <si>
    <t>MILK WHT WHL 4-1GAL RGNLBRND</t>
  </si>
  <si>
    <t>MIX BROWNIE DBL CHOC WGRAIN</t>
  </si>
  <si>
    <t>DCB-8</t>
  </si>
  <si>
    <t>MIX CAKE YEL 6-5# GCHC</t>
  </si>
  <si>
    <t>The Krusteaz Company (Des Plaines,</t>
  </si>
  <si>
    <t>744-4875</t>
  </si>
  <si>
    <t>MIX LEMND LO CAL 12-8.6Z GCHC</t>
  </si>
  <si>
    <t>12x8.6 OZ</t>
  </si>
  <si>
    <t>MUFFIN APPL CINN WGRAIN IW 72-2Z</t>
  </si>
  <si>
    <t>Aspire Bakeries</t>
  </si>
  <si>
    <t>MUFFIN APPLE CINN IW 80-1.8Z GCHC</t>
  </si>
  <si>
    <t>MUFFIN BAN WGRAIN IW 72-2Z ARYZTA</t>
  </si>
  <si>
    <t>MUFFIN BLUEB 1.5Z 3-24CT</t>
  </si>
  <si>
    <t>3x24 CO</t>
  </si>
  <si>
    <t>MUFFIN BLUEB IW</t>
  </si>
  <si>
    <t>MUFFIN BLUEB W/GRAIN IW 48-3.1Z</t>
  </si>
  <si>
    <t>48x3.1 OZ</t>
  </si>
  <si>
    <t>MUFFIN BLUEB WGRAIN IW 48-4Z</t>
  </si>
  <si>
    <t>MUFFIN BLUEB WGRAIN IW 72-2Z ARYZTA</t>
  </si>
  <si>
    <t>MUFFIN CHOC CHIP WGRAIN IW 48-3.1Z</t>
  </si>
  <si>
    <t>Muffin Town</t>
  </si>
  <si>
    <t>MUFFIN CHOC/CHOC CHP WGRAIN IW 72-2Z</t>
  </si>
  <si>
    <t>MUFFIN CHRY WGRAIN IW 120-3Z BUENA</t>
  </si>
  <si>
    <t>120x3 OZ</t>
  </si>
  <si>
    <t>MUFFIN CRN 1.5Z 3-24CT GCHC</t>
  </si>
  <si>
    <t>MUFFIN CRNBRD WGRAIN BWL 60-2.5Z</t>
  </si>
  <si>
    <t>J.S.B.Industries / Muffin Town</t>
  </si>
  <si>
    <t>MUFFIN ENG BCN TKY CANAD &amp; CHS IW 108-3.7Z</t>
  </si>
  <si>
    <t>108x3.7 OZ</t>
  </si>
  <si>
    <t>MUFFIN ENG WGRAIN SLCD 2Z 12-12CT</t>
  </si>
  <si>
    <t>MUFFIN SUNRISE WGRAIN IW</t>
  </si>
  <si>
    <t>100x3.5 OZ</t>
  </si>
  <si>
    <t>MUFFIN TOP YEL CHOC CHP WGRAIN 60-2Z</t>
  </si>
  <si>
    <t>MUSHROOM MED 10# MRKN</t>
  </si>
  <si>
    <t>Monterey Mushrooms (FL)</t>
  </si>
  <si>
    <t>MUSHROOM SLCD 3/16" 5# MRKN</t>
  </si>
  <si>
    <t>314-D</t>
  </si>
  <si>
    <t>MUSTARD HNY PKT 200-12GM HNZ</t>
  </si>
  <si>
    <t>200-12GM</t>
  </si>
  <si>
    <t>MUSTARD PKT 500-.2Z HNZ</t>
  </si>
  <si>
    <t>500x0.2 OZ</t>
  </si>
  <si>
    <t>MUSTARD PKT 500-5.5GM BRICK</t>
  </si>
  <si>
    <t>500x5.5 G</t>
  </si>
  <si>
    <t>MUSTARD PKT 500-5.5GM PPI</t>
  </si>
  <si>
    <t>NAPKIN DISP 2PLY EMBOS 24-250CT GP</t>
  </si>
  <si>
    <t>Georgia Pacific Commercial (GA)</t>
  </si>
  <si>
    <t>24-250 CT</t>
  </si>
  <si>
    <t>NOODLE CHOW MEIN W/SCE 4-3.5#</t>
  </si>
  <si>
    <t>00301-6</t>
  </si>
  <si>
    <t>4x3.5 LB</t>
  </si>
  <si>
    <t>NOODLE CHOW MEIN WGRAIN 5-2.5#</t>
  </si>
  <si>
    <t>00302-3</t>
  </si>
  <si>
    <t>5x2.5 LB</t>
  </si>
  <si>
    <t>NOODLE RAMEN CHIX 96-2.1Z WOODLES</t>
  </si>
  <si>
    <t>Woodles</t>
  </si>
  <si>
    <t>Palmetto Gourmet Foods</t>
  </si>
  <si>
    <t>96x2.1 OZ</t>
  </si>
  <si>
    <t>NOODLE RAMEN WGRAIN 48-2.96Z WOODLES</t>
  </si>
  <si>
    <t>48x2.96 OZ</t>
  </si>
  <si>
    <t>NOVELTY FZ CUP JCE BRY/LEM 96-4.4FLZ</t>
  </si>
  <si>
    <t>Whole Fruit</t>
  </si>
  <si>
    <t xml:space="preserve">96x4.4 FOZ - </t>
  </si>
  <si>
    <t>NOVELTY FZ ORG/PNAP/CHRY 96-4.4FLZ</t>
  </si>
  <si>
    <t>NOVELTY FZ POP APPL SOUR 112-4.4FLZ</t>
  </si>
  <si>
    <t>PGSA112</t>
  </si>
  <si>
    <t>112x4 FLZ</t>
  </si>
  <si>
    <t>7/29 - price added</t>
  </si>
  <si>
    <t>NOVELTY FZ POP CHERRY 112-4Z POP N GO</t>
  </si>
  <si>
    <t>PGCH112</t>
  </si>
  <si>
    <t>NOVELTY FZ POP RASPB BLUE 112-4.4FLZ</t>
  </si>
  <si>
    <t>Pop N Go</t>
  </si>
  <si>
    <t>PGBR112</t>
  </si>
  <si>
    <t>112x4.4 FOZ</t>
  </si>
  <si>
    <t>NOVELTY FZ POP STRAWB BAN 96-1.55FLZ</t>
  </si>
  <si>
    <t>JonnyPops</t>
  </si>
  <si>
    <t>96x1.55 FOZ</t>
  </si>
  <si>
    <t>NOVELTY FZ POP STRAWB KIWI 112-4.4FLZ</t>
  </si>
  <si>
    <t>PGSK112</t>
  </si>
  <si>
    <t>OATS OLD FASHIONED 12-42Z MOM</t>
  </si>
  <si>
    <t>Malt-O-Meal</t>
  </si>
  <si>
    <t>12x42 OZ</t>
  </si>
  <si>
    <t>OIL OLIVE POMACE 6-1GAL LEOBLA</t>
  </si>
  <si>
    <t>Leone Bianco</t>
  </si>
  <si>
    <t>Ron-Son Foods Inc.</t>
  </si>
  <si>
    <t>4002LE</t>
  </si>
  <si>
    <t>Italy</t>
  </si>
  <si>
    <t>OIL SALAD VEG SOY CLR NT 6-1GAL GCHC</t>
  </si>
  <si>
    <t>OLIVE RIPE SLCD BLK SPAIN 6-10 GCHC</t>
  </si>
  <si>
    <t>6x110.35 OZ</t>
  </si>
  <si>
    <t>ONION DCD IQF 6-4# GCHC</t>
  </si>
  <si>
    <t>ONION DEHY CHPD 14Z BADIA</t>
  </si>
  <si>
    <t>1x14 OZ</t>
  </si>
  <si>
    <t>ONION GREEN 2# RSS</t>
  </si>
  <si>
    <t>1 - 2LB</t>
  </si>
  <si>
    <t>ONION GREEN CLPD 4-2# RSS</t>
  </si>
  <si>
    <t>ONION RD MED 10-5# P/L</t>
  </si>
  <si>
    <t>Markon - Onions</t>
  </si>
  <si>
    <t>10 - 5LB</t>
  </si>
  <si>
    <t>ONION RED JUMBO 25# MRKN</t>
  </si>
  <si>
    <t>1 - 25LB</t>
  </si>
  <si>
    <t>ONION RED WHL PLD JUMBO 20# RSS</t>
  </si>
  <si>
    <t>Markon - Pearson Foods</t>
  </si>
  <si>
    <t>ONION RING BRD WGRAIN 6-4#</t>
  </si>
  <si>
    <t>ONION RING BRD WGRAIN 6-5# TASTY BRAND</t>
  </si>
  <si>
    <t>6 - 5LB</t>
  </si>
  <si>
    <t>11/21 - new item</t>
  </si>
  <si>
    <t>ONION VIDALIA SWT 10# P/L</t>
  </si>
  <si>
    <t>Sunfresh Food Service</t>
  </si>
  <si>
    <t>ONSW10</t>
  </si>
  <si>
    <t>ONION YELLOW JMBO BAG #2 50#</t>
  </si>
  <si>
    <t>1 - 50LB</t>
  </si>
  <si>
    <t>ONION YELLOW JUMBO 10# MRKN</t>
  </si>
  <si>
    <t>ONION YELLOW JUMBO BAG 50# MRKN</t>
  </si>
  <si>
    <t>ONION YELLOW MED/LRG 10-5# P/L</t>
  </si>
  <si>
    <t>ORANGE JUICER 100-125CT 40#</t>
  </si>
  <si>
    <t>ORANGE MAND SATSUMA/CLEMINTIN 25#</t>
  </si>
  <si>
    <t>ORANGE MANDARIN</t>
  </si>
  <si>
    <t>C11175</t>
  </si>
  <si>
    <t>30 LB</t>
  </si>
  <si>
    <t>ORANGE SECT FRSH PRSRV FR 2-8# RSS</t>
  </si>
  <si>
    <t>ORANGE SLICES 50-2Z</t>
  </si>
  <si>
    <t>ORANGES FANCY 72-88CT MRKN</t>
  </si>
  <si>
    <t>1 - 88CT</t>
  </si>
  <si>
    <t>ORANGES MAND BRKN L/S 6-10 GCHC</t>
  </si>
  <si>
    <t>ORANGES MAND IN JCE 36-4.5Z GCHC</t>
  </si>
  <si>
    <t>36x4.5 OZ</t>
  </si>
  <si>
    <t>ORANGES MAND IN JCE 36-4Z DOLE</t>
  </si>
  <si>
    <t>ORANGES MAND IN JCE 6-10 GCHC</t>
  </si>
  <si>
    <t>ORANGES MAND IN JCE 72-4.5Z</t>
  </si>
  <si>
    <t>ORANGES MAND WHL L/S 6-10 GCHC</t>
  </si>
  <si>
    <t>6x106.66 OZ</t>
  </si>
  <si>
    <t>ORANGES NAVEL/VALENCIA FCY 138CT MRKN</t>
  </si>
  <si>
    <t>PAD SCRUB GEN PURP GREEN 2-10 ARRAY</t>
  </si>
  <si>
    <t>PAN COAT RELEASE 6-14Z CRISCO</t>
  </si>
  <si>
    <t>Crisco</t>
  </si>
  <si>
    <t>6x14 OZ</t>
  </si>
  <si>
    <t>PAN COAT SPRAY 6-17Z KE</t>
  </si>
  <si>
    <t>PAN COAT SPRAY BUTTERY 6-17Z VEGLN</t>
  </si>
  <si>
    <t>PAN COAT SPRY ALLERGEN FREE 6-16.5Z</t>
  </si>
  <si>
    <t>PAN COAT/TPNG SPRY BTR 6-16.5Z GCHC</t>
  </si>
  <si>
    <t>PAN FOIL FULL SZ DEEP 50CT KE</t>
  </si>
  <si>
    <t>2019-00-50GFS</t>
  </si>
  <si>
    <t>PAN SPRAY BUTTERMIST 6-17Z BTRBUDS</t>
  </si>
  <si>
    <t>PANCAKE BITE WGRAIN IW 1.5" 72-2.4Z</t>
  </si>
  <si>
    <t>72x2.4 OZ</t>
  </si>
  <si>
    <t>PANCAKE BRY WGRAIN MINI IW 72-3Z</t>
  </si>
  <si>
    <t>De Wafelbakkers</t>
  </si>
  <si>
    <t>DeWafelbakkers, LLC</t>
  </si>
  <si>
    <t>PANCAKE BTRMLK 1.36Z 8-18CT EGGO</t>
  </si>
  <si>
    <t>8x18 CO</t>
  </si>
  <si>
    <t>PANCAKE MAPL WRPD CHIX 0.67Z 6-5#</t>
  </si>
  <si>
    <t>PANCAKE MAPLE CHIX BITES MINI WG 2-5#</t>
  </si>
  <si>
    <t>PANCAKE MINI BLUEB IW 72-3.03Z KELL</t>
  </si>
  <si>
    <t>PANCAKE MINI CONFET 72-3.03Z EGGO</t>
  </si>
  <si>
    <t>PANCAKE MINI MAPL WGRAIN 72-3Z</t>
  </si>
  <si>
    <t>PANCAKE WGRAIN 144-1.2Z CMI</t>
  </si>
  <si>
    <t>CMI</t>
  </si>
  <si>
    <t>144x1.2 OZ</t>
  </si>
  <si>
    <t>PANCAKE WRAP CHIX MAPL WGRAIN</t>
  </si>
  <si>
    <t>56x2.85 OZ</t>
  </si>
  <si>
    <t>8/21 - new item. NOI in January</t>
  </si>
  <si>
    <t>PANCAKE WRAP TKY MAPL 10# FOSTFM</t>
  </si>
  <si>
    <t>1x56 CO</t>
  </si>
  <si>
    <t>PANCK WRAP TKY WGRAIN MINI 2-5#</t>
  </si>
  <si>
    <t>PAPAYA CHUNK 50-2Z</t>
  </si>
  <si>
    <t>PAPER BUTCHER WHT 12"X720' 1CT P/L</t>
  </si>
  <si>
    <t>R3 (Fenton, MI)</t>
  </si>
  <si>
    <t>1x720 FT</t>
  </si>
  <si>
    <t>PARSLEY ITAL FRESH 1# MRKN</t>
  </si>
  <si>
    <t>PASTA ELBOW MACAR 2-10# KE</t>
  </si>
  <si>
    <t>PASTA ELBOW MACAR 51% WGRAIN 2-10#</t>
  </si>
  <si>
    <t>PASTA LASGN WAVY 12-16Z BARIL</t>
  </si>
  <si>
    <t>Barilla America Inc.</t>
  </si>
  <si>
    <t>PASTA MANICOTTI CHS CKD 5-12CT TAV</t>
  </si>
  <si>
    <t>48-48537-238</t>
  </si>
  <si>
    <t>5x12 CO</t>
  </si>
  <si>
    <t>PASTA NOODL EGG 1/2" XTRA WD 2-5# TAV</t>
  </si>
  <si>
    <t>9390129234A</t>
  </si>
  <si>
    <t>PASTA NOODLE EGG WGRAIN 1/2" 2-5#</t>
  </si>
  <si>
    <t>PASTA PENNE CKD 4-5# TAVOLINI</t>
  </si>
  <si>
    <t>PASTA PENNE RIGATE 100% WHLWHE 2-5#</t>
  </si>
  <si>
    <t>PASTA PENNE RIGATE 2-10# KE</t>
  </si>
  <si>
    <t>Dakota Growers Pasta (MN) Dry</t>
  </si>
  <si>
    <t>PASTA PENNE RIGATE 51% WGRAIN 2-10#</t>
  </si>
  <si>
    <t>PASTA ROLL WGRAIN DBL STFD 130-4.3Z</t>
  </si>
  <si>
    <t>00825WG</t>
  </si>
  <si>
    <t>1x4.3 OZ</t>
  </si>
  <si>
    <t>PASTA ROTINI 2-10# KE</t>
  </si>
  <si>
    <t>PASTA ROTINI 51 % WGRAIN 2-10# DAKOTA</t>
  </si>
  <si>
    <t>PASTA ROTINI WGRAIN 2-10# BARILLA</t>
  </si>
  <si>
    <t>PASTA SHELL STFD CHS 3-5#</t>
  </si>
  <si>
    <t>Bernardi</t>
  </si>
  <si>
    <t>PASTA SPAG 51% WGRAIN 2-10#</t>
  </si>
  <si>
    <t>PASTA SPAGHETTI 10" 2-10# KE</t>
  </si>
  <si>
    <t>2-10 LB</t>
  </si>
  <si>
    <t>PASTRY APPL FILLD IW FRUDEL 72-2.29Z</t>
  </si>
  <si>
    <t>18000-27852</t>
  </si>
  <si>
    <t>PASTRY CHRY FILLD IW FRUDEL 72-2.29Z</t>
  </si>
  <si>
    <t>18000-27851</t>
  </si>
  <si>
    <t>PASTRY POP-TART BLUEB FRSTD 72-2CT</t>
  </si>
  <si>
    <t>PASTRY POP-TART CINN BKFST KIT 48CT</t>
  </si>
  <si>
    <t>BC-1036AF</t>
  </si>
  <si>
    <t>PASTRY POP-TART STRAWB BKFST KIT 48CT</t>
  </si>
  <si>
    <t>BC-1035AF</t>
  </si>
  <si>
    <t>PASTRY POP-TART STRAWB FRSTD 72-2CT</t>
  </si>
  <si>
    <t>PASTRY POP-TART WGRAIN BLUEB 120-1CT</t>
  </si>
  <si>
    <t>120x1 EA</t>
  </si>
  <si>
    <t>PASTRY POP-TART WGRAIN CINN 120-1CT</t>
  </si>
  <si>
    <t>PASTRY POP-TART WGRAIN CINN 72-2CT</t>
  </si>
  <si>
    <t>72x2 CO</t>
  </si>
  <si>
    <t>PASTRY POP-TART WGRAIN FUDG 120-1CT</t>
  </si>
  <si>
    <t>PASTRY POP-TART WGRAIN FUDG 72-2CT</t>
  </si>
  <si>
    <t>72x2 PC</t>
  </si>
  <si>
    <t>PASTRY POP-TART WGRAIN STRAWB 120-1CT</t>
  </si>
  <si>
    <t>PASTRY POP-TART WGRAIN STRAWB 72-2CT</t>
  </si>
  <si>
    <t>PASTRY SWRL RASPB ICED WGRAIN IW</t>
  </si>
  <si>
    <t>378IW</t>
  </si>
  <si>
    <t>36x2.7 OZ</t>
  </si>
  <si>
    <t>11/25 - new item</t>
  </si>
  <si>
    <t>PASTRY VANILLABOLI WGRAIN IW 81-1CT</t>
  </si>
  <si>
    <t>81x1 CO</t>
  </si>
  <si>
    <t>PEACH DCD CUP 72-4.5Z ZEE ZEE</t>
  </si>
  <si>
    <t>PEACH DCD CUP IN JCE 36-4Z DOLE</t>
  </si>
  <si>
    <t>PEACH DCD CUP IN JCE 48-4Z GCHC</t>
  </si>
  <si>
    <t>PEACH DCD IN JCE 6-10 GCHC</t>
  </si>
  <si>
    <t>PEACH DCD XL/S 6-10 GCHC</t>
  </si>
  <si>
    <t>PEACH DCD XL/S 6-10 P/L</t>
  </si>
  <si>
    <t>Greece</t>
  </si>
  <si>
    <t>PEACH SLCD XL/S 6-10</t>
  </si>
  <si>
    <t>PEACH SLCD XL/S 6-10 GCHC</t>
  </si>
  <si>
    <t>PEANUT BUTTER 120-1.1Z JIF</t>
  </si>
  <si>
    <t>120x1.1 OZ</t>
  </si>
  <si>
    <t>PEANUT BUTTER CRMY 6-4# JIF</t>
  </si>
  <si>
    <t>PEANUT BUTTER CRMY CUP 60-1.1Z</t>
  </si>
  <si>
    <t>Smuckers</t>
  </si>
  <si>
    <t>60x1.1 OZ</t>
  </si>
  <si>
    <t>PEAR 95-110CT MRKN</t>
  </si>
  <si>
    <t>1 - 42LB</t>
  </si>
  <si>
    <t>PEAR DCD CUP 72-4.5Z ZEE ZEE'S</t>
  </si>
  <si>
    <t>PEAR DCD CUP JCE 36-4Z DOLE</t>
  </si>
  <si>
    <t>PEAR DCD IN JCE 6-10 GCHC</t>
  </si>
  <si>
    <t>PEAR DCD IN JCE 6-10 P/L</t>
  </si>
  <si>
    <t>PEAR DCD XL/S 6-10 GCHC</t>
  </si>
  <si>
    <t>PEAR DCD XL/S 6-10 P/L</t>
  </si>
  <si>
    <t>PEAS &amp; CARROT 20# FINE LINE</t>
  </si>
  <si>
    <t>PEAS &amp; CARROT 30# KE</t>
  </si>
  <si>
    <t>PEAS BLACK-EYED FCY 6-10</t>
  </si>
  <si>
    <t>PEAS GREEN IQF 30# GCHC</t>
  </si>
  <si>
    <t>PEAS GREEN IQF 30# KE</t>
  </si>
  <si>
    <t xml:space="preserve">PEAS SUGAR SNAPS 50-2Z
</t>
  </si>
  <si>
    <t>PEAS SWT 4SV 6-10 GCHC</t>
  </si>
  <si>
    <t>PEAS SWT MXD SV 6-10 KE</t>
  </si>
  <si>
    <t>PEPPERONI SLCD 14-16/Z 2-5#</t>
  </si>
  <si>
    <t>Famoso</t>
  </si>
  <si>
    <t>PEPPERONI TKY SLCD 15/Z 8-2.25# JENNO</t>
  </si>
  <si>
    <t>8x2.25 LBA</t>
  </si>
  <si>
    <t>PEPPERS BAN RING MILD 4-1GAL GCHC</t>
  </si>
  <si>
    <t>Gielow Pickles Inc (Lexington, MI)</t>
  </si>
  <si>
    <t>PEPPERS GREEN DCD SWT 12-2# GCHC</t>
  </si>
  <si>
    <t>PEPPERS GREEN LRG 5# MRKN</t>
  </si>
  <si>
    <t>PEPPERS GREEN LRG 60-70CT MRKN</t>
  </si>
  <si>
    <t>PEPPERS JALAP SLCD 4-1GAL GIEL</t>
  </si>
  <si>
    <t>Z733</t>
  </si>
  <si>
    <t>PEPPERS JALAPENO 5# P/L</t>
  </si>
  <si>
    <t>Markon - Lipman FL (1D lead)</t>
  </si>
  <si>
    <t>PEPPERS RD &amp; GRN STRP 50-2Z</t>
  </si>
  <si>
    <t>PEPPERS RED 23# MRKN</t>
  </si>
  <si>
    <t>1 - 23LB</t>
  </si>
  <si>
    <t>PEPPERS RED 5# P/L</t>
  </si>
  <si>
    <t>PICKLE DILL SLCD HAMB 1/8" 4-1GAL</t>
  </si>
  <si>
    <t>H701</t>
  </si>
  <si>
    <t>4X1 GAL</t>
  </si>
  <si>
    <t>PICKLE DILL SLCD HAMB 4-1GAL GCHC</t>
  </si>
  <si>
    <t>PIE PUMPKIN PRE SLICED 6-10" CP</t>
  </si>
  <si>
    <t>Sara Lee</t>
  </si>
  <si>
    <t>6x10 "</t>
  </si>
  <si>
    <t>PIEROGI POT CHS AMER 1.38Z FZ 4-6.21#</t>
  </si>
  <si>
    <t>Mrs. T</t>
  </si>
  <si>
    <t>4x72 CO</t>
  </si>
  <si>
    <t>PINEAPPLE CHNK PRSRV FR 2-8# RSS</t>
  </si>
  <si>
    <t>PINEAPPLE CHUNK 50-2Z</t>
  </si>
  <si>
    <t>PINEAPPLE CHUNKS IN JCE 6-10 GCHC</t>
  </si>
  <si>
    <t>PINEAPPLE GLDN RIPE 8CT P/L</t>
  </si>
  <si>
    <t>8 - 1EA</t>
  </si>
  <si>
    <t>PINEAPPLE TIDBITS CUP 36-4Z DOLE</t>
  </si>
  <si>
    <t>PINEAPPLE TIDBITS IN JCE 6-10 DOLE</t>
  </si>
  <si>
    <t>PINEAPPLE TIDBITS IN JCE 6-10 GCHC</t>
  </si>
  <si>
    <t>PINWHEEL PEPP TKY WGRAIN 4.3Z IW FZ</t>
  </si>
  <si>
    <t>96x1 CO</t>
  </si>
  <si>
    <t>PINWHEEL PEPP TKY WGRAIN BULK</t>
  </si>
  <si>
    <t>96x4.3 OZ</t>
  </si>
  <si>
    <t>PIZZA 4CHS 16" WHLWHE 8-41Z NARDONE</t>
  </si>
  <si>
    <t>16WFC</t>
  </si>
  <si>
    <t>8-41 OZ</t>
  </si>
  <si>
    <t>PIZZA 4CHS TKY PEPP WHLWHE 8-16"</t>
  </si>
  <si>
    <t>16WFCTP2</t>
  </si>
  <si>
    <t>8x16 "</t>
  </si>
  <si>
    <t>PIZZA 4MEAT 16" WGRAIN PRIMO 9CT</t>
  </si>
  <si>
    <t>PIZZA 4MEAT&amp;4CHS WHLWHE 8-16" NARDONE</t>
  </si>
  <si>
    <t>16WFCME2</t>
  </si>
  <si>
    <t>PIZZA 4X6 TKY SAUS WHLWHE 96-5.2Z</t>
  </si>
  <si>
    <t>96WWTS4X6</t>
  </si>
  <si>
    <t>1x96 CO</t>
  </si>
  <si>
    <t>PIZZA BAGEL CHS MINI 384-1.17Z</t>
  </si>
  <si>
    <t>PIZZA BF FIESTADA 5" WGRAIN 72-5.44Z</t>
  </si>
  <si>
    <t>Tony's</t>
  </si>
  <si>
    <t>PIZZA BKFST BGL WGRAIN TKY 96-2.83Z</t>
  </si>
  <si>
    <t>96x2.83 OZ</t>
  </si>
  <si>
    <t>PIZZA BKFST BGL WHLWHE IW 96-3.42Z</t>
  </si>
  <si>
    <t>M96WBR</t>
  </si>
  <si>
    <t>96x3.42 OZ</t>
  </si>
  <si>
    <t>PIZZA BKFST CHS BGL WGRAIN IW 96-2.8Z</t>
  </si>
  <si>
    <t>96x2.8 OZ</t>
  </si>
  <si>
    <t>PIZZA BKFST EGG&amp;BCN WGRAIN 128-2.95Z</t>
  </si>
  <si>
    <t>1x128 CO</t>
  </si>
  <si>
    <t>PIZZA BKFST EGG&amp;BCN WGRAIN 80-3Z</t>
  </si>
  <si>
    <t>M80WBCA1</t>
  </si>
  <si>
    <t>80x3 OZ</t>
  </si>
  <si>
    <t>80WBCA1</t>
  </si>
  <si>
    <t>PIZZA BKFST SAUS/CHS WGRAIN 160-2.79Z</t>
  </si>
  <si>
    <t>160x2.79 OZ</t>
  </si>
  <si>
    <t>PIZZA BKFST TKY WHLWHE FZ 80-2.47Z</t>
  </si>
  <si>
    <t>80WTBF</t>
  </si>
  <si>
    <t>80x2.47 OZ</t>
  </si>
  <si>
    <t>PIZZA CHIX BBQ 16" 3-3CT BIG DADDY</t>
  </si>
  <si>
    <t>3x3 CO</t>
  </si>
  <si>
    <t>PIZZA CHIX BUFF 16" 3-3CT BIG DADDY</t>
  </si>
  <si>
    <t>PIZZA CHIX BUFF 16" 8CT NARDONES</t>
  </si>
  <si>
    <t>16WPSBC</t>
  </si>
  <si>
    <t>PIZZA CHS 16" RISING 9CT VILLA PRIMA</t>
  </si>
  <si>
    <t>Villa Prima</t>
  </si>
  <si>
    <t>PIZZA CHS 4X6 WGRAIN 50/50 96-4.6Z</t>
  </si>
  <si>
    <t>96x4.6 OZ</t>
  </si>
  <si>
    <t>PIZZA CHS 4X6 WHLWHE 96-5Z NARDONE</t>
  </si>
  <si>
    <t>96WW2-4X6</t>
  </si>
  <si>
    <t>PIZZA CHS 5" DP DSH WGRAIN 60-5.35Z</t>
  </si>
  <si>
    <t>5WRMNY2</t>
  </si>
  <si>
    <t>PIZZA CHS 6" WHLWHE 60-5.4Z NARDONE</t>
  </si>
  <si>
    <t>625WRM2</t>
  </si>
  <si>
    <t>PIZZA CHS GARL 16" WHLWHE FZ 8-36Z</t>
  </si>
  <si>
    <t>16WPG</t>
  </si>
  <si>
    <t>8x36 OZ</t>
  </si>
  <si>
    <t>PIZZA CHS GARL FREN BRD 60-4.29Z</t>
  </si>
  <si>
    <t>PIZZA CHS GARL FREN BRD 60-4.5Z NARDO</t>
  </si>
  <si>
    <t>60WGUM2</t>
  </si>
  <si>
    <t>PIZZA CHS GARL SCE 16" SLCD 4.5Z</t>
  </si>
  <si>
    <t>64WPG</t>
  </si>
  <si>
    <t>8-2.25 LB</t>
  </si>
  <si>
    <t>1/13 - new item</t>
  </si>
  <si>
    <t>PIZZA CHS ORIG 16" 3-3CT BIG DADDY</t>
  </si>
  <si>
    <t>PIZZA CHS WGRAIN PRIMO 16" 9-41.44Z</t>
  </si>
  <si>
    <t>PIZZA CHS WGRAIN SLCD 72-5.49Z</t>
  </si>
  <si>
    <t>72x5.49 OZ</t>
  </si>
  <si>
    <t>PIZZA CHS WHLWHE 64-5Z NARDONE</t>
  </si>
  <si>
    <t>64WPS2</t>
  </si>
  <si>
    <t>64x5 OZ</t>
  </si>
  <si>
    <t>PIZZA CHS WHLWHE STFD CRST 70-4.95Z</t>
  </si>
  <si>
    <t>72WWSCM2</t>
  </si>
  <si>
    <t>1x70 CO</t>
  </si>
  <si>
    <t>PIZZA PEPP 4X6 WGRAIN 100% 96-4.5Z</t>
  </si>
  <si>
    <t>PIZZA PEPP 4X6 WGRAIN 96-5Z NARDONES</t>
  </si>
  <si>
    <t>96WWP24X6</t>
  </si>
  <si>
    <t>96x5 OZ</t>
  </si>
  <si>
    <t>PIZZA PEPP 5" WGRAIN 60-4.98Z TONY</t>
  </si>
  <si>
    <t>60x4.98 OZ</t>
  </si>
  <si>
    <t>PIZZA PEPP BF DET STYL</t>
  </si>
  <si>
    <t>S&amp;F</t>
  </si>
  <si>
    <t>1000BC</t>
  </si>
  <si>
    <t>60x5.4 OZ</t>
  </si>
  <si>
    <t>PIZZA PEPP FREN BRD WHLWHE 60-5.5Z</t>
  </si>
  <si>
    <t>60WUMP2</t>
  </si>
  <si>
    <t>60x5.5 OZ</t>
  </si>
  <si>
    <t>PIZZA PEPP TKY CRST STFD 4.98Z 70CT</t>
  </si>
  <si>
    <t>C72WWSCMTP</t>
  </si>
  <si>
    <t>70x4.98 OZ</t>
  </si>
  <si>
    <t>PIZZA PEPP WDG WHLWHE STFD</t>
  </si>
  <si>
    <t>C72WWSCMP2</t>
  </si>
  <si>
    <t>PIZZA PEPP WGRAIN 4X6 96-4.65Z MAX</t>
  </si>
  <si>
    <t>96x4.65 OZ</t>
  </si>
  <si>
    <t>PIZZA PEPP WGRAIN SLCD 72-5.5Z</t>
  </si>
  <si>
    <t>72x5.5 OZ</t>
  </si>
  <si>
    <t>PIZZA PEPP WHLWHE 64-5.08Z NARDONE</t>
  </si>
  <si>
    <t>64WPSP2</t>
  </si>
  <si>
    <t>64x5.08 OZ</t>
  </si>
  <si>
    <t>PIZZA PEPP WHLWHE STFD 70-4.95Z</t>
  </si>
  <si>
    <t>72WWSCMP2</t>
  </si>
  <si>
    <t>PIZZA RANCHERO 6" WGRAIN 96-5.09Z</t>
  </si>
  <si>
    <t>96WWMEX2</t>
  </si>
  <si>
    <t>96x5.09 OZ</t>
  </si>
  <si>
    <t>PIZZA RANCHERO WHLWHE W/BF 6" 96-5.2Z</t>
  </si>
  <si>
    <t>M96WWMEX2</t>
  </si>
  <si>
    <t>PIZZA SUPRM WHLWHE 64-5.75Z NARDONE</t>
  </si>
  <si>
    <t>64WSUP2</t>
  </si>
  <si>
    <t>1x64 CO</t>
  </si>
  <si>
    <t>PIZZA TKY PEPP 16" WGRAIN PRIMO 9CT</t>
  </si>
  <si>
    <t>PIZZA TKY PEPP 5" WHLWHE 60-5.38Z</t>
  </si>
  <si>
    <t>5WRMTP3</t>
  </si>
  <si>
    <t>PIZZA TKY PEPP 6" WHLWHE 60-5.4Z</t>
  </si>
  <si>
    <t>625WRMTP3</t>
  </si>
  <si>
    <t>PIZZA WGRAIN BKFST TKY SAUS 128-3.31Z</t>
  </si>
  <si>
    <t>8x16 CO</t>
  </si>
  <si>
    <t>PIZZABOLI BITE WGRAIN 79-5.92Z</t>
  </si>
  <si>
    <t>79x5.92 OZ</t>
  </si>
  <si>
    <t>PIZZABOLI CHS WGRAIN 96-5Z</t>
  </si>
  <si>
    <t>PIZZABOLI CHS WGRAIN IW 96-5Z</t>
  </si>
  <si>
    <t>PLANTAIN SLCD SWT 4-6# BIGBAN</t>
  </si>
  <si>
    <t>Big Banana</t>
  </si>
  <si>
    <t>SB010</t>
  </si>
  <si>
    <t>Honduras</t>
  </si>
  <si>
    <t>PLANTAIN SLCD SWT FZ 4-6# BIG BANANA</t>
  </si>
  <si>
    <t>MIC Foods</t>
  </si>
  <si>
    <t>SB088</t>
  </si>
  <si>
    <t>PLANTAIN SLCD SWT IQF 4-6# GRSZ</t>
  </si>
  <si>
    <t>GFS</t>
  </si>
  <si>
    <t>Costa Rica</t>
  </si>
  <si>
    <t>PLATE FM 9" 3CMPT LAM 4-125CT GCHC</t>
  </si>
  <si>
    <t>0TK1G0110002</t>
  </si>
  <si>
    <t>PLATE FM 9" UNLAM WHT 4-125CT GCHC</t>
  </si>
  <si>
    <t>0TH1G0090002</t>
  </si>
  <si>
    <t>PLUM 40-60CT 18# P/L</t>
  </si>
  <si>
    <t>1 - 18LB</t>
  </si>
  <si>
    <t>POCKET BKFST TKY CHS EGG IW 60-3Z ALB</t>
  </si>
  <si>
    <t>POCKET BKFST TKY HAM CHS IW 140-2.75Z</t>
  </si>
  <si>
    <t>137MC</t>
  </si>
  <si>
    <t>140x2.75 OZ</t>
  </si>
  <si>
    <t>POLLOCK BAJA AK BRD STIX WGRAIN 10#</t>
  </si>
  <si>
    <t>Trident Seafoods</t>
  </si>
  <si>
    <t>Trident Seafoods Corporation</t>
  </si>
  <si>
    <t>POLLOCK BRD NUG WGRAIN 1Z 10#</t>
  </si>
  <si>
    <t>POLLOCK BRD PRTN WGRAIN 3Z 10#</t>
  </si>
  <si>
    <t>POLLOCK BRD RECT WGRAIN MSC 3.6Z 18#</t>
  </si>
  <si>
    <t>1x18 LB</t>
  </si>
  <si>
    <t>POLLOCK BRD STIX WGRAIN MSC 1Z 4-5#</t>
  </si>
  <si>
    <t>POLLOCK FLLT BRD O/R MSC 46-3.6Z</t>
  </si>
  <si>
    <t>06533C</t>
  </si>
  <si>
    <t>1x10.35 LB</t>
  </si>
  <si>
    <t>7/10 DF &amp; PTV updated</t>
  </si>
  <si>
    <t>POPCORN KTTL SMRT SNAC 48-1Z</t>
  </si>
  <si>
    <t>Popcorn Indiana</t>
  </si>
  <si>
    <t>POPCORN WHT CHED 104-SSV SMARTFOOD</t>
  </si>
  <si>
    <t>POPCORN WHT CHED R/F 72-.5Z SMRTFD</t>
  </si>
  <si>
    <t>72x0.5 OZ</t>
  </si>
  <si>
    <t>PORK BBQ SHRD W/VNGR MRND BROOKW 8-5#</t>
  </si>
  <si>
    <t>PORK CHOP BNLS CC 4Z 10# DCM</t>
  </si>
  <si>
    <t>Davis Creek Meats</t>
  </si>
  <si>
    <t>Halperns Kzoo (Stock Fresh)</t>
  </si>
  <si>
    <t>36-99334</t>
  </si>
  <si>
    <t>40x4 OZ</t>
  </si>
  <si>
    <t>PORK PTY BRD WGRAIN 3.35Z 6-5# JTM</t>
  </si>
  <si>
    <t>5694CE</t>
  </si>
  <si>
    <t>PORK PULLED BBQ DRY PKG 2-5# AUSTBL</t>
  </si>
  <si>
    <t>Austin Blues</t>
  </si>
  <si>
    <t>PORK PULLED BBQ LO SOD 4-5# BROOKWD</t>
  </si>
  <si>
    <t>PORK PULLED BBQ SEMI DRY BROOKWD 2-5#</t>
  </si>
  <si>
    <t>PORK RIB PTY BBQ HNY 100CT ADVPIER</t>
  </si>
  <si>
    <t>100x3.25 OZ</t>
  </si>
  <si>
    <t>PORK RIB PTY BNLS CKD BBQ 53-3Z ADV</t>
  </si>
  <si>
    <t>PORK RIB ST LOU SMKD W/TX SCE</t>
  </si>
  <si>
    <t>POTATO BAKER IDAHO #2 6Z MRKN</t>
  </si>
  <si>
    <t>Markon - Idaho</t>
  </si>
  <si>
    <t>POTATO BAKER IDAHO 100CT MRKN</t>
  </si>
  <si>
    <t>100 - 1EA</t>
  </si>
  <si>
    <t>POTATO BAKER IDAHO 90CT MRKN</t>
  </si>
  <si>
    <t>90 - 1EA</t>
  </si>
  <si>
    <t>POTATO GRANULES COMPLETE 6-5.31# GCHC</t>
  </si>
  <si>
    <t>6x5.31 LB</t>
  </si>
  <si>
    <t>POTATO MASH CLASSIC 12-26Z IDAHOAN</t>
  </si>
  <si>
    <t>Idahoan</t>
  </si>
  <si>
    <t>Idahoan Foods Inc., LLC</t>
  </si>
  <si>
    <t>12x26 OZ</t>
  </si>
  <si>
    <t>POTATO MASH SEAS R/SOD 6-4# MCC</t>
  </si>
  <si>
    <t>POTATO MASH SHPD EMOTICON 6-4# MCC</t>
  </si>
  <si>
    <t>POTATO MASHED DELUX 4-6# SIMPLYPOT</t>
  </si>
  <si>
    <t>Simply Potatoes</t>
  </si>
  <si>
    <t>20169-15770-00</t>
  </si>
  <si>
    <t>POTATO MASHED SEAS 6-4# OREI</t>
  </si>
  <si>
    <t>OIF03613</t>
  </si>
  <si>
    <t>POTATO PRLS EXCEL 12-28Z BAMER</t>
  </si>
  <si>
    <t>POTATO PRLS PREM 10-29.3Z NATROWN</t>
  </si>
  <si>
    <t>POTATO PRLS XTRA RICH 6-3.56# BAMER</t>
  </si>
  <si>
    <t>6x3.56 LB</t>
  </si>
  <si>
    <t>POTATO RDSKN DCD FRSH 2-10# GCHC</t>
  </si>
  <si>
    <t>20169-15300-00</t>
  </si>
  <si>
    <t>POTATO RDSKN ROSMRY 6-2.5# RSTWRK</t>
  </si>
  <si>
    <t>POTATO RED "A" SZ 50# P/L</t>
  </si>
  <si>
    <t>Harvill's Produce Co, Inc.</t>
  </si>
  <si>
    <t>POTBLA</t>
  </si>
  <si>
    <t>50 LB</t>
  </si>
  <si>
    <t>POTATO SEAS DELI ROASTERS 6-5# MCC</t>
  </si>
  <si>
    <t>MCF03927</t>
  </si>
  <si>
    <t>POTATO SMILES 26/# 6-4# OREI</t>
  </si>
  <si>
    <t>OIF03456</t>
  </si>
  <si>
    <t>POTATO SWT 70-80CT AVG 40# P/L</t>
  </si>
  <si>
    <t>YAM78</t>
  </si>
  <si>
    <t>POTATO SWT CUT 40-55CT L/S 6-10 GCHC</t>
  </si>
  <si>
    <t>POTATO SWT MINI TATER PUFF 6-2.5 LAMB</t>
  </si>
  <si>
    <t>L0094</t>
  </si>
  <si>
    <t>POTATO SWT RSTD UNSEAS 6-2.5# SIMPL</t>
  </si>
  <si>
    <t>POTATO SWT YEL CHNK PRECKD 20-1#</t>
  </si>
  <si>
    <t>TJBI200</t>
  </si>
  <si>
    <t>20x1 LB</t>
  </si>
  <si>
    <t>POTATO TATER TOT GLDN NUG 6-5# CAVFM</t>
  </si>
  <si>
    <t>5621004101-2</t>
  </si>
  <si>
    <t>POTATO TATER TOT ROUNDS 6-5# GCHC</t>
  </si>
  <si>
    <t>POTATO TATER TOTS 6-5# OREI</t>
  </si>
  <si>
    <t>OIF00215A</t>
  </si>
  <si>
    <t>POTATO TATER TOTS R/SOD 6-5# OREI</t>
  </si>
  <si>
    <t>POTATO WEDGE 10CUT SKINCREDIBLES 6-5#</t>
  </si>
  <si>
    <t>POTATOES SWT RSTD FZ 6-2.5# FLVRPK</t>
  </si>
  <si>
    <t>PNW Veg</t>
  </si>
  <si>
    <t>POUCH METALIZED SAND 1M RICH CHICKS</t>
  </si>
  <si>
    <t>Rich Chicks, LLC - GA</t>
  </si>
  <si>
    <t>1,000 CT</t>
  </si>
  <si>
    <t>PRETZEL BITES WGRAIN 558CT JTM</t>
  </si>
  <si>
    <t>1x558 CO</t>
  </si>
  <si>
    <t>PRETZEL DOG BF WGRAIN</t>
  </si>
  <si>
    <t>100x4 OZ</t>
  </si>
  <si>
    <t>PRETZEL DOG TKY WGRAIN 100-4Z</t>
  </si>
  <si>
    <t>PRETZEL GOLDFISH 300-.75Z PEPPFM</t>
  </si>
  <si>
    <t>PRETZEL HEARTZELS 104-0.7Z ROLD GOLD</t>
  </si>
  <si>
    <t>PRETZEL SFT PREBKD WHL WHE 100-2.2Z</t>
  </si>
  <si>
    <t>SuperPretzel</t>
  </si>
  <si>
    <t>PRETZEL SFT WGRAIN IW 100-2.2Z</t>
  </si>
  <si>
    <t>100x2.2 OZ</t>
  </si>
  <si>
    <t>PRETZEL STIX CINN WGRAIN IW 60-2.1Z</t>
  </si>
  <si>
    <t>Super Pretzel</t>
  </si>
  <si>
    <t>J &amp; J Snack Foods (FL-FZN)</t>
  </si>
  <si>
    <t>60-2.1</t>
  </si>
  <si>
    <t>12/9 - new item</t>
  </si>
  <si>
    <t>PRETZEL TWIST TINY 88-1Z ROLD GOLD</t>
  </si>
  <si>
    <t>88x1 OZ</t>
  </si>
  <si>
    <t>PRTZL TWIST LTLY SLTD WHLWHE 325-.7Z</t>
  </si>
  <si>
    <t>k12001</t>
  </si>
  <si>
    <t>325x0.7 OZ</t>
  </si>
  <si>
    <t>PUDDING CUP CHOC 3.5Z 12-4CT SNACPK</t>
  </si>
  <si>
    <t>Snack Pack</t>
  </si>
  <si>
    <t>12x4 CO</t>
  </si>
  <si>
    <t>PUDDING CUP VAN 3.5Z 12-4CT SNACPK</t>
  </si>
  <si>
    <t>PUDDING RTS CHOC FUDG 6-10 GCHC</t>
  </si>
  <si>
    <t>AFP Advanced Food Products</t>
  </si>
  <si>
    <t>PUDDING RTS MILK CHOC 6-10 GCHC</t>
  </si>
  <si>
    <t>PUDDING RTS VAN 6-10 GCHC</t>
  </si>
  <si>
    <t>QUESADILLA CHIX WGRAIN 96-5Z MAX</t>
  </si>
  <si>
    <t>QUESADILLA CHS MINI WHL GR 288-1.34Z</t>
  </si>
  <si>
    <t>RADISH DAIKON JAPANESE WHL 50-2Z</t>
  </si>
  <si>
    <t>RADISH SLICES 50-½ CUP BAG</t>
  </si>
  <si>
    <t>RAISIN GLDN SR WTRMLN 200-1.66Z</t>
  </si>
  <si>
    <t>Champion Raisels</t>
  </si>
  <si>
    <t>National Raisin Company</t>
  </si>
  <si>
    <t>15844-6</t>
  </si>
  <si>
    <t>200x1.66 OZ</t>
  </si>
  <si>
    <t>RAISIN SEEDLESS 1.5Z 24-6CT BOGH</t>
  </si>
  <si>
    <t>Boghosian</t>
  </si>
  <si>
    <t>Boghosian Raisin Packing Co.</t>
  </si>
  <si>
    <t>24x6 CO</t>
  </si>
  <si>
    <t>RAISIN SOUR STRAWB</t>
  </si>
  <si>
    <t>Zee Zee's</t>
  </si>
  <si>
    <t>RAISIN SR BLUE RASP 200-1.33Z</t>
  </si>
  <si>
    <t>Sun-Maid</t>
  </si>
  <si>
    <t>Sun-Maid Growers Of California</t>
  </si>
  <si>
    <t>04-05983-000</t>
  </si>
  <si>
    <t>200x1.33 OZ</t>
  </si>
  <si>
    <t>RAISIN SR ORNG 200-1.66Z RAISELS</t>
  </si>
  <si>
    <t>15833-0</t>
  </si>
  <si>
    <t>RAVIOLI BEEF TOM SCE 6-10 CHBOY</t>
  </si>
  <si>
    <t>Chef Boyardee</t>
  </si>
  <si>
    <t>RAVIOLI CHS BRD SQ WGRAIN 6-5#</t>
  </si>
  <si>
    <t>RAVIOLI CHS WGRAIN MINI 6-5#</t>
  </si>
  <si>
    <t>00837WG</t>
  </si>
  <si>
    <t>RICE BRN PARBL WGRAIN 25# GCHC</t>
  </si>
  <si>
    <t>Producers Rice Mill, Inc.</t>
  </si>
  <si>
    <t>R2GF25570</t>
  </si>
  <si>
    <t>RICE BRN WGRAIN 25# PAREX</t>
  </si>
  <si>
    <t>Par Excellence</t>
  </si>
  <si>
    <t>R2PX25QC0</t>
  </si>
  <si>
    <t>RICE BROWN CILANTRO LIME 8-5LBS</t>
  </si>
  <si>
    <t>RICE BROWN WGRAIN 25# BENS</t>
  </si>
  <si>
    <t>Ben's Original</t>
  </si>
  <si>
    <t>Mars Foods US, LLC</t>
  </si>
  <si>
    <t>RICE CILANT LIM 6-2.5# SIMPL</t>
  </si>
  <si>
    <t>Simplot - Good Grains</t>
  </si>
  <si>
    <t>RICE FRIED VEG FZ 6-4# SIMPL</t>
  </si>
  <si>
    <t>RICE FRIED VEG WGRAIN 6-5.16# MINH</t>
  </si>
  <si>
    <t>6x5.16 LB</t>
  </si>
  <si>
    <t>RICE LONG GRAIN PARBL 50# P/L</t>
  </si>
  <si>
    <t>Classic Grains</t>
  </si>
  <si>
    <t>RICE PARBL IN BAG 25# P/L</t>
  </si>
  <si>
    <t>R1CA25510</t>
  </si>
  <si>
    <t>RICE PARBL STRONGBOX 25# GCHC</t>
  </si>
  <si>
    <t>R1GF259Z1</t>
  </si>
  <si>
    <t>RICE YELLOW 6-2# VIGO</t>
  </si>
  <si>
    <t>RICE YELLOW PAELLA 15# PRDCR</t>
  </si>
  <si>
    <t>R1PY159Z1</t>
  </si>
  <si>
    <t>ROLL APPLE ICED WGRAIN IW 144-2.7Z</t>
  </si>
  <si>
    <t>1372IW</t>
  </si>
  <si>
    <t>144x2.7 OZ</t>
  </si>
  <si>
    <t>ROLL CIAB PARBK SLCD 4X4 85-3Z SIENNA</t>
  </si>
  <si>
    <t>1x85 CO</t>
  </si>
  <si>
    <t>ROLL CINN CINNATWIN WGRAIN FZ 84-2.9Z</t>
  </si>
  <si>
    <t>84x2.9 OZ</t>
  </si>
  <si>
    <t>ROLL CINN ICED WGRAIN IW 60-1.5Z</t>
  </si>
  <si>
    <t>1670IW</t>
  </si>
  <si>
    <t>ROLL CINN IW W/CRM CHS ICING 80-3.2Z</t>
  </si>
  <si>
    <t>CR-L</t>
  </si>
  <si>
    <t>80x3.2 OZ</t>
  </si>
  <si>
    <t>ROLL CINN W/CRM CHS ICING 3.2Z 105CT</t>
  </si>
  <si>
    <t>CR-105</t>
  </si>
  <si>
    <t>ROLL CINN WGRAIN IW 144-2.7Z</t>
  </si>
  <si>
    <t>1375IW</t>
  </si>
  <si>
    <t>ROLL DNNR NAT GRAIN .85Z 8-24CT GCHC</t>
  </si>
  <si>
    <t>8x24 CO</t>
  </si>
  <si>
    <t>ROLL DNNR PLN PULL APART 12-16CT GCHC</t>
  </si>
  <si>
    <t>12x16 CO</t>
  </si>
  <si>
    <t>ROLL DNNR SPITZ MINI PARBK 1Z 4-50CT</t>
  </si>
  <si>
    <t>EuroBake</t>
  </si>
  <si>
    <t>Lantmannen Unibake - Eurobake</t>
  </si>
  <si>
    <t>4x50 CO</t>
  </si>
  <si>
    <t>ROLL DNNR SPLT TOP WGRAIN 162-1Z</t>
  </si>
  <si>
    <t>162x1 OZ</t>
  </si>
  <si>
    <t>ROLL DNNR WGRAIN FREN 360-1.1Z</t>
  </si>
  <si>
    <t>Anytime Bakery</t>
  </si>
  <si>
    <t>360x1.1 OZ</t>
  </si>
  <si>
    <t>ROLL DNNR WGRAIN WHT 1Z 10-12CT</t>
  </si>
  <si>
    <t>ROLL DNNR WHE PARBK 90-2Z SISSCHUB</t>
  </si>
  <si>
    <t>Sister Schubert</t>
  </si>
  <si>
    <t>1-90 EA</t>
  </si>
  <si>
    <t>ROLL DNNR WHEAT IW 144CT BNBSKT</t>
  </si>
  <si>
    <t>144x1.28 OZ</t>
  </si>
  <si>
    <t>ROLL DNNR WHEAT PULL APART 12-16 GCHC</t>
  </si>
  <si>
    <t>ROLL GARL KNOT NY STYL WGRAIN 162-2Z</t>
  </si>
  <si>
    <t>162x2 OZ</t>
  </si>
  <si>
    <t>ROLL GARL KNOT WGRAIN 200-1.3Z</t>
  </si>
  <si>
    <t>200x1.3 OZ</t>
  </si>
  <si>
    <t>ROLL HAWAIIAN WGRAIN SLCD 1.8 12-24CT</t>
  </si>
  <si>
    <t>ROLL HOAG SLCD HNGD 6" WGRAIN 108-2Z</t>
  </si>
  <si>
    <t>108x2.5 OZ</t>
  </si>
  <si>
    <t>ROLL HOAG WGRAIN 5.5" SLCD 6-16CT</t>
  </si>
  <si>
    <t>ROLL HWN UNSLC 1.25Z 10-12CT GCHC</t>
  </si>
  <si>
    <t>ROLL MINI CINNIS CRML 72-2.33Z PILLS</t>
  </si>
  <si>
    <t>72x2.33 OZ</t>
  </si>
  <si>
    <t>ROLL MINI CINNIS IW 72-2.29Z PILLS</t>
  </si>
  <si>
    <t>18000-33686</t>
  </si>
  <si>
    <t>ROLL PHILLY WHE SLCD FZ 6-12CT</t>
  </si>
  <si>
    <t>Amoroso</t>
  </si>
  <si>
    <t>Amoroso's Baking Company</t>
  </si>
  <si>
    <t>ROLL SUB WGRAIN SPLT TOP 2Z 12-6CT</t>
  </si>
  <si>
    <t>ROLL SWIRL CINN WGRAIN IW 72CT BKCRFT</t>
  </si>
  <si>
    <t>ROLL YEAST WGRAIN 0.8Z FZ 6-24CT</t>
  </si>
  <si>
    <t>ROLL YST WHE HNY FZ</t>
  </si>
  <si>
    <t>TBD</t>
  </si>
  <si>
    <t>ROTINI PASTA WGRAIN W/MEAT 6-5# COMM</t>
  </si>
  <si>
    <t>CP5591</t>
  </si>
  <si>
    <t>6x80 OZ</t>
  </si>
  <si>
    <t>ROUND BKFST OATML APPL CINN 72-2.32Z</t>
  </si>
  <si>
    <t>16000-17365</t>
  </si>
  <si>
    <t>72x2.32 OZ</t>
  </si>
  <si>
    <t>ROUND BKFST OATML BAN CHOC CHP 72-2Z</t>
  </si>
  <si>
    <t>16000-17364</t>
  </si>
  <si>
    <t>ROUND BKFST UBR 140-2.5Z RICH</t>
  </si>
  <si>
    <t>140x2.5 OZ</t>
  </si>
  <si>
    <t>ROUND BKFST UBR OATML CHOC CHP 126CT</t>
  </si>
  <si>
    <t>126x2.2 OZ</t>
  </si>
  <si>
    <t>SALAD CHIX 4-3# GCHC</t>
  </si>
  <si>
    <t>SALAD CHIX DELI 2-5# GCHC</t>
  </si>
  <si>
    <t>Sandridge Food Corporation</t>
  </si>
  <si>
    <t>2-5 LB</t>
  </si>
  <si>
    <t>SALSA 103Z 6-10 REDG</t>
  </si>
  <si>
    <t>SALSA CUP 168-3Z REDG</t>
  </si>
  <si>
    <t>SALT IODIZED 15-2.25# GCHC</t>
  </si>
  <si>
    <t>Cargill Salt</t>
  </si>
  <si>
    <t>SALT SEA 36Z TRDE</t>
  </si>
  <si>
    <t>1x36 OZ</t>
  </si>
  <si>
    <t>SAND BKFST EGG &amp; CHS WGRAIN 100-2.35Z</t>
  </si>
  <si>
    <t>100x2.35 OZ</t>
  </si>
  <si>
    <t>SAND BKFST PANCK SAUS CHIX 168-2.4Z</t>
  </si>
  <si>
    <t>SAND BKFST PANCK SAUS IW 168-2.75Z</t>
  </si>
  <si>
    <t>168x2.75 OZ</t>
  </si>
  <si>
    <t>SAND BKFST TKY SAUS/EGG/CHS 96-2.45Z</t>
  </si>
  <si>
    <t>96x2.45 OZ</t>
  </si>
  <si>
    <t>SAND BKFST WAFF CHIX WGRAIN 75-2.9Z</t>
  </si>
  <si>
    <t>Classic Delight</t>
  </si>
  <si>
    <t>Classic Delight LLC</t>
  </si>
  <si>
    <t>75x2.9 OZ</t>
  </si>
  <si>
    <t>SAND BLK FOREST HAM&amp;CHS WGRAIN</t>
  </si>
  <si>
    <t>72x4.6 OZ</t>
  </si>
  <si>
    <t>SAND CHIX BUFF STFD WGRAIN 48-4.46Z</t>
  </si>
  <si>
    <t>48-4.46Z</t>
  </si>
  <si>
    <t>SAND CHIX/TKY PEPP &amp; CHS IW 72-4.87Z</t>
  </si>
  <si>
    <t>SAND FLTBRD TKY RSTD &amp; MOZZ 80-4.56Z</t>
  </si>
  <si>
    <t>80x4.56 OZ</t>
  </si>
  <si>
    <t>SAND GRLLD CHS WGRAIN BULK</t>
  </si>
  <si>
    <t>SAND GRLLD CHS WGRAIN IW 108-4.5Z</t>
  </si>
  <si>
    <t>108x4.5 OZ</t>
  </si>
  <si>
    <t>SAND GRLLD CHS WGRAIN IW 72-4.19Z</t>
  </si>
  <si>
    <t>SAND ITAL COMBO WGRAIN ROLL 72-4.5Z</t>
  </si>
  <si>
    <t>SAND MUFFIN ENG EGG&amp;CHS IW 100-3.45Z</t>
  </si>
  <si>
    <t>100x3.45 OZ</t>
  </si>
  <si>
    <t>SAND STFD FIESTADA IW 48-4.46Z</t>
  </si>
  <si>
    <t>48x4.46 OZ</t>
  </si>
  <si>
    <t>SAND STFD PIZZA CHIX BUFF IW 48-4.46Z</t>
  </si>
  <si>
    <t>SAND STFD PIZZA PEPP IW 48-4.46Z</t>
  </si>
  <si>
    <t>SAND TKY &amp; CHS KIT WGRAIN 30-10.7Z</t>
  </si>
  <si>
    <t>30x10.7 OZ</t>
  </si>
  <si>
    <t>SAND TKY &amp; CHS WGRAIN WDG IW 72-4.4Z</t>
  </si>
  <si>
    <t>72x4.4 OZ</t>
  </si>
  <si>
    <t>SAND UNCRUST PB&amp;HNY WHE 72-2.6Z SMUCK</t>
  </si>
  <si>
    <t>72x2.6 OZ</t>
  </si>
  <si>
    <t>SAND UNCRUST PB&amp;J GRP WGRAIN 72-2.6Z</t>
  </si>
  <si>
    <t>SAND UNCRUST PB&amp;J GRP WGRAIN 72-5.3Z</t>
  </si>
  <si>
    <t>SAND UNCRUST PB&amp;J STRAWB 72-2.6Z</t>
  </si>
  <si>
    <t>SAND UNCRUST PB&amp;J STRAWB 72-5.3Z</t>
  </si>
  <si>
    <t>72x5.3 OZ</t>
  </si>
  <si>
    <t>SAND UNCRUST PNUT BTR &amp; CHOC WHE IW</t>
  </si>
  <si>
    <t>The JM Smucker Company</t>
  </si>
  <si>
    <t>Item added 8/22/25</t>
  </si>
  <si>
    <t>SAND UNCRUST PNUT BTR &amp; RASPB WHE</t>
  </si>
  <si>
    <t>SAND WDG CHIX/TKY HAM/CHS IW 72-4.5Z</t>
  </si>
  <si>
    <t>SANITIZER PAIL RED 6QT IMPCT</t>
  </si>
  <si>
    <t>Impact</t>
  </si>
  <si>
    <t>5506-6S</t>
  </si>
  <si>
    <t>1x1 EA</t>
  </si>
  <si>
    <t>SAUCE AIOLI DILL PCKL 2-1GAL KENS</t>
  </si>
  <si>
    <t>KE3607-2</t>
  </si>
  <si>
    <t>2-1GAL</t>
  </si>
  <si>
    <t>SAUCE ALFREDO FZ 6-5# JTM</t>
  </si>
  <si>
    <t>SAUCE BBQ 4-1GAL GCHC</t>
  </si>
  <si>
    <t>SAUCE BBQ 4-1GAL SWTBRAY</t>
  </si>
  <si>
    <t>SJ0440HF</t>
  </si>
  <si>
    <t>SAUCE BBQ CLASSIC 4-1GAL RED GOLD</t>
  </si>
  <si>
    <t>REDOA5P</t>
  </si>
  <si>
    <t>SAUCE BBQ CUP 100-1Z HNZ</t>
  </si>
  <si>
    <t>SAUCE BBQ CUP DUNK LO SOD 250-1Z REDG</t>
  </si>
  <si>
    <t>REDOA1Z</t>
  </si>
  <si>
    <t>SAUCE BBQ DIP CUP 100-1Z GCHC</t>
  </si>
  <si>
    <t>SAUCE BBQ HICKR SMK 4-1GAL KENS</t>
  </si>
  <si>
    <t>KE0849</t>
  </si>
  <si>
    <t>SAUCE BBQ ORIG 100-1Z BLLSY</t>
  </si>
  <si>
    <t>Bull's-Eye</t>
  </si>
  <si>
    <t>SAUCE BBQ PKT 200-12GM GCHC</t>
  </si>
  <si>
    <t>SAUCE BBQ SADDLE UP N/F 4-1GAL</t>
  </si>
  <si>
    <t>V19349D5061</t>
  </si>
  <si>
    <t>SAUCE BIRRIA 4-5# JTM</t>
  </si>
  <si>
    <t>SAUCE BOOM BOOM 4-1GAL KENS</t>
  </si>
  <si>
    <t>SAUCE BUFF RNCH CUP 100-1Z DISNEY</t>
  </si>
  <si>
    <t>SAUCE BUFF WNG REDHOT 4-1GAL FRNKS</t>
  </si>
  <si>
    <t>McCormick Inc (Dry)</t>
  </si>
  <si>
    <t>SAUCE CARIBB JERK 29FLZ GSIG</t>
  </si>
  <si>
    <t>21686-GFS</t>
  </si>
  <si>
    <t>1x29 FOZ</t>
  </si>
  <si>
    <t>SAUCE CHICKEN DIPPIN CUP 100-1Z</t>
  </si>
  <si>
    <t>SAUCE CHILI SWT 6-4.9#</t>
  </si>
  <si>
    <t>Nippon</t>
  </si>
  <si>
    <t>Nippon Shokken USA INC. - EPO</t>
  </si>
  <si>
    <t>6x4.9 LB</t>
  </si>
  <si>
    <t>SAUCE CHILI SWT THAI 6-5# JTM</t>
  </si>
  <si>
    <t>SAUCE CHIX DIPPIN 100-1FLZ FLVRFRSH</t>
  </si>
  <si>
    <t>Flavor Fresh</t>
  </si>
  <si>
    <t>100x1 FOZ</t>
  </si>
  <si>
    <t>SAUCE CHS CHED 6-10 MUYFR</t>
  </si>
  <si>
    <t>Muy Fresco</t>
  </si>
  <si>
    <t>SAUCE CHS CHED 6-5# JTM</t>
  </si>
  <si>
    <t>SAUCE CHS CHED DIP CUP 140-3Z LOL</t>
  </si>
  <si>
    <t>140x3 OZ</t>
  </si>
  <si>
    <t>SAUCE CHS NACHO DLX 6-10 GCHC</t>
  </si>
  <si>
    <t>SAUCE CHS QUESO BLANCO FZ 6-5# JTM</t>
  </si>
  <si>
    <t>SAUCE CHS QUESO GLDN HATCH 6-5# JTM</t>
  </si>
  <si>
    <t>SAUCE CHS ULTIM YEL POUC 6-106Z LOL</t>
  </si>
  <si>
    <t>SAUCE ENCH LO SOD 6-10 REDG</t>
  </si>
  <si>
    <t>REDRL99</t>
  </si>
  <si>
    <t>SAUCE GEN TSO 6-5# SOARING DRAGON</t>
  </si>
  <si>
    <t>SAUCE HNY MSTRD DIP CUP 100-1Z GCHC</t>
  </si>
  <si>
    <t>SAUCE HONEY MUSTARD CUP 100-1Z KENS</t>
  </si>
  <si>
    <t>SAUCE HOT 200-3GM PC PKT GCHC</t>
  </si>
  <si>
    <t>200x3 G</t>
  </si>
  <si>
    <t>SAUCE HOT 200-7GM POCO PAC</t>
  </si>
  <si>
    <t>Poco Pac</t>
  </si>
  <si>
    <t>200x7 G</t>
  </si>
  <si>
    <t>SAUCE HOT ESL 200-7GM TEXAS PETE</t>
  </si>
  <si>
    <t>Texas Pete</t>
  </si>
  <si>
    <t>SAUCE HOT WNG W/MARG 4-1GAL BULLIARDS</t>
  </si>
  <si>
    <t>Bulliard's</t>
  </si>
  <si>
    <t>Peppers Unlimited Of LA</t>
  </si>
  <si>
    <t>81923-12048B</t>
  </si>
  <si>
    <t>SAUCE MARINARA 6-10 REDPK</t>
  </si>
  <si>
    <t>Redpack</t>
  </si>
  <si>
    <t>RPKNA9E</t>
  </si>
  <si>
    <t>SAUCE MARINARA 6-10 TAV</t>
  </si>
  <si>
    <t>TAVNA99</t>
  </si>
  <si>
    <t>SAUCE MARINARA 6-105FLZ REDPK</t>
  </si>
  <si>
    <t>RPKNC9H</t>
  </si>
  <si>
    <t>6x105 FOZ</t>
  </si>
  <si>
    <t>SAUCE MARINARA A/P 6-10 REDPK</t>
  </si>
  <si>
    <t>RPKNA99</t>
  </si>
  <si>
    <t>SAUCE MARINARA DIPN CUP 100-1Z GCHC</t>
  </si>
  <si>
    <t>SAUCE MARINARA DIPN CUP 168-2.5Z REDG</t>
  </si>
  <si>
    <t>SAUCE MARINARA DIPN CUP 84-2.5Z REDG</t>
  </si>
  <si>
    <t>REDNA2ZC84</t>
  </si>
  <si>
    <t>84x2.5 OZ</t>
  </si>
  <si>
    <t>SAUCE MARINARA SMOOTH 6-10 TAV</t>
  </si>
  <si>
    <t>SAUCE MIX ALFREDO DLX 8-14Z TUF</t>
  </si>
  <si>
    <t>Foothill Farms</t>
  </si>
  <si>
    <t>Kent Precision Foods-OH-Chains</t>
  </si>
  <si>
    <t>575T-T0700</t>
  </si>
  <si>
    <t>SAUCE MIX ALFREDO PASTA 4-1# KNOR</t>
  </si>
  <si>
    <t>4x1 LB</t>
  </si>
  <si>
    <t>SAUCE PIZZA W/BASL 6-10 REDPK</t>
  </si>
  <si>
    <t>RPKIX99</t>
  </si>
  <si>
    <t>SAUCE SLOPPY JOE 4-10 MANWICH</t>
  </si>
  <si>
    <t>Manwich</t>
  </si>
  <si>
    <t>4x10 CSZ</t>
  </si>
  <si>
    <t>SAUCE SOY LITE 6-.5GAL KIKK</t>
  </si>
  <si>
    <t>6 - 0.5 GAL</t>
  </si>
  <si>
    <t>SAUCE SPAGHETTI 6-10 P/L</t>
  </si>
  <si>
    <t>RPKMA9E</t>
  </si>
  <si>
    <t>SAUCE SPAGHETTI 6-10 TAV</t>
  </si>
  <si>
    <t>TAVMA99</t>
  </si>
  <si>
    <t>SAUCE SPAGHETTI 6-10 TRATTORI</t>
  </si>
  <si>
    <t>Trattoria</t>
  </si>
  <si>
    <t>Stanislaus Food Products (MI)</t>
  </si>
  <si>
    <t>SAUCE SPAGHETTI BF R/F 6-5# JTM</t>
  </si>
  <si>
    <t>5578CE</t>
  </si>
  <si>
    <t>SAUCE SPAGHETTI BF REDC FAT 6-5# COMM</t>
  </si>
  <si>
    <t>CP5578</t>
  </si>
  <si>
    <t>SAUCE SPAGHETTI FCY 6-10 REDPK</t>
  </si>
  <si>
    <t>RPKMA9C</t>
  </si>
  <si>
    <t>SAUCE SPAGHETTI PORK L/F 6-5# COMM</t>
  </si>
  <si>
    <t>CP5521</t>
  </si>
  <si>
    <t>SAUCE SPAGHETTI VINE RIPE 6-10 KE</t>
  </si>
  <si>
    <t>KICMR99</t>
  </si>
  <si>
    <t>SAUCE SRIRACHA PKT 500-7GM</t>
  </si>
  <si>
    <t>Huy Fong</t>
  </si>
  <si>
    <t>HUYHW7GC500</t>
  </si>
  <si>
    <t>500x7 G</t>
  </si>
  <si>
    <t>SAUCE SWT &amp; SOUR 1GAL LACHY</t>
  </si>
  <si>
    <t>La Choy</t>
  </si>
  <si>
    <t>1x1 GAL</t>
  </si>
  <si>
    <t>SAUCE SWT &amp; SOUR CUP 100-1Z HNZ</t>
  </si>
  <si>
    <t>SAUCE SWT &amp; SOUR PKT 250-.4FLZ MINH</t>
  </si>
  <si>
    <t>250x0.4 FOZ</t>
  </si>
  <si>
    <t>SAUCE TACO MILD PKT 200-9GM GCHC</t>
  </si>
  <si>
    <t>SAUCE TACO PKT 500-9GM POCO PAC</t>
  </si>
  <si>
    <t>500x9 G</t>
  </si>
  <si>
    <t>SAUCE TACO PKT PPI 200-9GM HEINZ</t>
  </si>
  <si>
    <t>SAUCE TARTAR PKT 200-12GM GCHC</t>
  </si>
  <si>
    <t>SAUCE TERIYAKI 4-1GAL KIKK</t>
  </si>
  <si>
    <t>SAUCE TERIYAKI 4-64FLZ SWTBRAY</t>
  </si>
  <si>
    <t>SJ2349HA</t>
  </si>
  <si>
    <t xml:space="preserve">4x64 FOZ - </t>
  </si>
  <si>
    <t>SAUCE TERIYAKI GLAZE 6-80Z KIKKOMAN</t>
  </si>
  <si>
    <t>Kikkoman Sales USA (FL)</t>
  </si>
  <si>
    <t>6-80oz</t>
  </si>
  <si>
    <t>SAUCE TOMATO 6-10 REDPK</t>
  </si>
  <si>
    <t>RPKHA99</t>
  </si>
  <si>
    <t>SAUSAGE CHIX BITE BRD PANCK FLVRD FC</t>
  </si>
  <si>
    <t>Tyson Food Service</t>
  </si>
  <si>
    <t>SAUSAGE CHIX STIX BRD WGRAIN FC 0.53Z</t>
  </si>
  <si>
    <t>2/24 - updated correct price</t>
  </si>
  <si>
    <t>SAUSAGE ITAL SLCD CKD BIAS 2-5#</t>
  </si>
  <si>
    <t>Johsonville</t>
  </si>
  <si>
    <t>Johnsonville Sausage Co.</t>
  </si>
  <si>
    <t>SAUSAGE LNK CKD R/SOD IQF 1Z 12# GFS</t>
  </si>
  <si>
    <t>SAUSAGE PTY CHIX CKD 1.36Z 6-5.01#TYS</t>
  </si>
  <si>
    <t>6x5.01 LB</t>
  </si>
  <si>
    <t>SAUSAGE PTY CHIX CKD 1.5Z 12# GCHC</t>
  </si>
  <si>
    <t>SAUSAGE PTY CKD CN 1.5Z 10# JDF</t>
  </si>
  <si>
    <t>Jones Dairy Farm</t>
  </si>
  <si>
    <t>SAUSAGE PTY CKD IQF 1Z 12# GFS</t>
  </si>
  <si>
    <t>SAUSAGE PTY CKD IQF 2Z 12# GFS</t>
  </si>
  <si>
    <t>SAUSAGE PTY IQF 1.5Z 10# GFS</t>
  </si>
  <si>
    <t>SAUSAGE PTY STHRN 1.33Z 6-5# JTM</t>
  </si>
  <si>
    <t>CP5649</t>
  </si>
  <si>
    <t>SAUSAGE PTY TKY CKD 1.17Z 2-5# JENNO</t>
  </si>
  <si>
    <t>2x5.01 LB</t>
  </si>
  <si>
    <t>SAUSAGE PTY TKY CKD 160-1Z JENNO</t>
  </si>
  <si>
    <t>160x1 OZ</t>
  </si>
  <si>
    <t>updated PTV and allowance 12.9.25</t>
  </si>
  <si>
    <t>SCRUBBER S/S 35GM 12CT ARRAY</t>
  </si>
  <si>
    <t>SEASONING A/P HERB NO SALT 13Z TRDE</t>
  </si>
  <si>
    <t>1x13 OZ</t>
  </si>
  <si>
    <t>SEASONING CUBAN BEAN VEG 12-4.3Z</t>
  </si>
  <si>
    <t>V465-H5190</t>
  </si>
  <si>
    <t>12x4.3 OZ</t>
  </si>
  <si>
    <t>SEASONING FRT LO SOD 1M-1GM TAJIN</t>
  </si>
  <si>
    <t>Tajin</t>
  </si>
  <si>
    <t>1000x1 G</t>
  </si>
  <si>
    <t>SEASONING GARDEN NO SALT 19Z TRDE</t>
  </si>
  <si>
    <t>SEASONING GARLIC HRB NO SALT 19Z TRDE</t>
  </si>
  <si>
    <t>SEASONING ITAL HRB 6Z TRDE</t>
  </si>
  <si>
    <t>SEASONING RNCH BLSTD 6-16ZN HVALL</t>
  </si>
  <si>
    <t>Hidden Valley</t>
  </si>
  <si>
    <t>Clorox Company</t>
  </si>
  <si>
    <t>SEASONING TACO 21Z TRDE</t>
  </si>
  <si>
    <t>1x21 OZ</t>
  </si>
  <si>
    <t>SEASONING TACO MIX 6-9Z GRSZ</t>
  </si>
  <si>
    <t>SEASONING TACO MIX 6-9Z LAWR</t>
  </si>
  <si>
    <t>SEASONING TACO MIX SEL 6-6.6Z FOOTHL</t>
  </si>
  <si>
    <t>V413-D9190</t>
  </si>
  <si>
    <t>6x6.6 OZ</t>
  </si>
  <si>
    <t>SEED SUNFLWR HNY RSTD 150-1.2Z</t>
  </si>
  <si>
    <t>Sunrich Naturals</t>
  </si>
  <si>
    <t>150x1.2 OZ</t>
  </si>
  <si>
    <t>SEED SUNFLWR KERN RSTD 250-1.2Z ZZ</t>
  </si>
  <si>
    <t>C87860</t>
  </si>
  <si>
    <t>250x1 CO</t>
  </si>
  <si>
    <t>SHELL TACO CORN WGRAIN 5" 8-25CT GCHC</t>
  </si>
  <si>
    <t>Mission Foods</t>
  </si>
  <si>
    <t>8x25 CO</t>
  </si>
  <si>
    <t>SHORTENING LIQ CANOLA CLR FRY 35#</t>
  </si>
  <si>
    <t>1x35 LB</t>
  </si>
  <si>
    <t>SHORTENING LIQ SOY CLR FRY ZTF 35# KE</t>
  </si>
  <si>
    <t>SLOPPY JOE BEEF HNY HOT 6-5# JTM</t>
  </si>
  <si>
    <t>CP5407</t>
  </si>
  <si>
    <t>SLOPPY JOE CKD RTU 4-5# GCHC</t>
  </si>
  <si>
    <t>SLOPPY JOE REDUCED FAT 6-5# COMM</t>
  </si>
  <si>
    <t>CP545</t>
  </si>
  <si>
    <t>SLUSHIE BE MINE 84-4.4FLZ SIDEKICKS</t>
  </si>
  <si>
    <t>SideKicks</t>
  </si>
  <si>
    <t>84x4.4 FOZ</t>
  </si>
  <si>
    <t>SLUSHIE BERRY BLUE 100% 60-4FLZ</t>
  </si>
  <si>
    <t>60x4 FOZ</t>
  </si>
  <si>
    <t>SLUSHIE BERRY BLUE 100% 96-4FLZ</t>
  </si>
  <si>
    <t>16002-96</t>
  </si>
  <si>
    <t>SLUSHIE BLUE RASPB 100% JCE 60-4FLZ</t>
  </si>
  <si>
    <t>SLUSHIE BLUE RASPB 100% JCE 96-4FLZ</t>
  </si>
  <si>
    <t>13001-96</t>
  </si>
  <si>
    <t>SLUSHIE EEEK 84-4.4FLZ SIDEKICKS</t>
  </si>
  <si>
    <t>Sidekicks</t>
  </si>
  <si>
    <t>SLUSHIE HULA COOLER 96-4FLZ</t>
  </si>
  <si>
    <t>14505-96</t>
  </si>
  <si>
    <t>SLUSHIE JOLLY 84-4.4FLZ SIDEKICKS</t>
  </si>
  <si>
    <t>SLUSHIE ORNG CRM 84-4.4FLZ SIDEKICK</t>
  </si>
  <si>
    <t>The Ridgefield's Brand</t>
  </si>
  <si>
    <t>SLUSHIE PARADS PNCH 100% JCE 60-4FLZ</t>
  </si>
  <si>
    <t>12004-R4</t>
  </si>
  <si>
    <t>SLUSHIE PARADS PNCH 100% JCE 96-4FLZ</t>
  </si>
  <si>
    <t>12004-R4-96</t>
  </si>
  <si>
    <t>SLUSHIE PASSN FRT ORNG GUAVA 60-4FLZ</t>
  </si>
  <si>
    <t>Cool Tropics Welch's</t>
  </si>
  <si>
    <t>SLUSHIE RASPB PASSFRT 60-4FLZ</t>
  </si>
  <si>
    <t>SLUSHIE RASPB PASSFRT 96-4FLZ</t>
  </si>
  <si>
    <t>13009-96</t>
  </si>
  <si>
    <t>SLUSHIE SR CHRY-LEM 84-4.4FLZ</t>
  </si>
  <si>
    <t>SLUSHIE STRAW CRM 84-4.4Z SIDEKICK</t>
  </si>
  <si>
    <t>SLUSHIE STRAWB KIWI 60-4FLZ</t>
  </si>
  <si>
    <t>12002-R4</t>
  </si>
  <si>
    <t>SLUSHIE STRAWB KIWI 96-4FLZ</t>
  </si>
  <si>
    <t>12002-R4-96</t>
  </si>
  <si>
    <t>SLUSHIE STRAWB-MANG 84-4.4FLZ SIDEKIC</t>
  </si>
  <si>
    <t>SLUSHIE TROP TRIO 100% 60-4FLZ</t>
  </si>
  <si>
    <t>SLUSHIE TROP TRIO 100% 96-4FLZ</t>
  </si>
  <si>
    <t>16001-96</t>
  </si>
  <si>
    <t>SMOOTHIE MANG PINEAP 50-7.6FLZ</t>
  </si>
  <si>
    <t>TGMPY50</t>
  </si>
  <si>
    <t>50x7.6 FOZ</t>
  </si>
  <si>
    <t>SMOOTHIE PEACH 50-7.6FLZ</t>
  </si>
  <si>
    <t>TGPCY50</t>
  </si>
  <si>
    <t>SMOOTHIE STRAWB BAN 50-7.6FLZ</t>
  </si>
  <si>
    <t>TGSBY50</t>
  </si>
  <si>
    <t>SMOOTHIE YOG TROP FZ</t>
  </si>
  <si>
    <t>BarFresh</t>
  </si>
  <si>
    <t>TGTPY50</t>
  </si>
  <si>
    <t>SNACK BITES BLUEB VAN MINI 80-1Z GRAM</t>
  </si>
  <si>
    <t>80x1 OZ</t>
  </si>
  <si>
    <t>SNACK CHILI CHS FANTASTIX 104-SSV</t>
  </si>
  <si>
    <t>SNACK CHS BKD HOT 104-SSV CHEETOS</t>
  </si>
  <si>
    <t>104x1 EA</t>
  </si>
  <si>
    <t>SNACK CHS BKD HOT LIMON 104-0.87Z</t>
  </si>
  <si>
    <t>Pepsico - Frito Lay (Orlando, FL)</t>
  </si>
  <si>
    <t>104-0.87Z</t>
  </si>
  <si>
    <t>9/29- new item</t>
  </si>
  <si>
    <t>SNACK CHS BKD WGRAIN 104-SSV CHEETOS</t>
  </si>
  <si>
    <t>SNACK CHS PUFF CHED R/F 72-.7Z CHTOS</t>
  </si>
  <si>
    <t>SNACK FRT ASST POUC 144-1.55Z WLCH</t>
  </si>
  <si>
    <t>SNACK FRT MXD BRY 144-1.6Z MOTT</t>
  </si>
  <si>
    <t>16000-47953</t>
  </si>
  <si>
    <t>144x1.6 OZ</t>
  </si>
  <si>
    <t>SNACK FRT ROLLUP CRAZY R/S 96CT GENM</t>
  </si>
  <si>
    <t>16000-11561</t>
  </si>
  <si>
    <t>SNACK FRT SCOOBY DOO 96CT GENM</t>
  </si>
  <si>
    <t>16000-11510</t>
  </si>
  <si>
    <t>96x0.9 OZ</t>
  </si>
  <si>
    <t>SNACK HOT FANTASTIX 104-SSV CHEETOS</t>
  </si>
  <si>
    <t>SNACK MIX CHEX CHED WGRAIN 60-.92Z</t>
  </si>
  <si>
    <t>SNACK MIX CHEX CHOC CRML 60-1.03Z</t>
  </si>
  <si>
    <t>SNACK MIX STRAWB YOG WGRAIN 60-1.03Z</t>
  </si>
  <si>
    <t>SNACK ONIO WGRAIN 104-.75Z FUNYUN</t>
  </si>
  <si>
    <t>SNACK RNCH FANTASTIX 104-.9Z CHTOS</t>
  </si>
  <si>
    <t>Cheeto's</t>
  </si>
  <si>
    <t>104x0.9 OZ</t>
  </si>
  <si>
    <t>SODA CAN COKE CLASSIC 24-12FLZ CCOLA</t>
  </si>
  <si>
    <t>Coca Cola Bottler Sales &amp; Service -</t>
  </si>
  <si>
    <t>SODA CAN COKE DIET 24-12FLZ CCOLA</t>
  </si>
  <si>
    <t>SODA CAN COKE ZERO 24-12FLZ CCOLA</t>
  </si>
  <si>
    <t>Coca-Cola Zero Sugar</t>
  </si>
  <si>
    <t>SOUP CHIX NOODL HMSTYL 2-8# GCHC</t>
  </si>
  <si>
    <t>2 - 128 OZ</t>
  </si>
  <si>
    <t>SOUP TOMATO 12-5 CAMP</t>
  </si>
  <si>
    <t>Campbell's</t>
  </si>
  <si>
    <t>12x50 OZ</t>
  </si>
  <si>
    <t xml:space="preserve">SOUR CREAM LT 4x5 LB </t>
  </si>
  <si>
    <t>Daisy Brand, LLC</t>
  </si>
  <si>
    <t>ILI5</t>
  </si>
  <si>
    <t>SOUR CREAM LT POUCH PK</t>
  </si>
  <si>
    <t>Daisy Brand (FL) Daisy Brand, LLC</t>
  </si>
  <si>
    <t>ILI450</t>
  </si>
  <si>
    <t>9X4.5LB</t>
  </si>
  <si>
    <t>SOUR CREAM NAT 4-5# DAISY</t>
  </si>
  <si>
    <t>IDA5</t>
  </si>
  <si>
    <t>SOUR CREAM PKT 100-1Z DAISY</t>
  </si>
  <si>
    <t>SPICE BASIL LEAF 5.5Z TRDE</t>
  </si>
  <si>
    <t>1x5.5 OZ</t>
  </si>
  <si>
    <t>SPICE CHILI POWDER MILD 16Z TRDE</t>
  </si>
  <si>
    <t>1x16 OZ</t>
  </si>
  <si>
    <t>SPICE CHILI PWD DK 16Z BADIA</t>
  </si>
  <si>
    <t>SPICE CINNAMON GRND 15Z TRDE</t>
  </si>
  <si>
    <t>1x15 OZ</t>
  </si>
  <si>
    <t>SPICE CUMIN GRND 15Z TRDE</t>
  </si>
  <si>
    <t>SPICE GARLIC GRANULATED 24Z TRDE</t>
  </si>
  <si>
    <t>1x24 OZ</t>
  </si>
  <si>
    <t>SPICE GARLIC POWDER 21Z TRDE</t>
  </si>
  <si>
    <t>SPICE GARLIC POWDER 6# TRDE</t>
  </si>
  <si>
    <t>SPICE ONION GRANULATED 20Z TRDE</t>
  </si>
  <si>
    <t>1x20 OZ</t>
  </si>
  <si>
    <t>SPICE ONION MINCED 12Z TRDE</t>
  </si>
  <si>
    <t>1x12 OZ</t>
  </si>
  <si>
    <t>SPICE ONION POWDER 18Z BADIA</t>
  </si>
  <si>
    <t>1x18 OZ</t>
  </si>
  <si>
    <t>SPICE ONION POWDER 19Z TRDE</t>
  </si>
  <si>
    <t>SPICE OREGANO LEAF 5Z TRDE</t>
  </si>
  <si>
    <t>1x5 OZ</t>
  </si>
  <si>
    <t>SPICE PAPRIKA 16Z TRDE</t>
  </si>
  <si>
    <t>SPICE PAPRIKA SPANISH 16Z TRDE</t>
  </si>
  <si>
    <t>SPICE PARSLEY FLAKES 11Z TRDE</t>
  </si>
  <si>
    <t>1x11 OZ</t>
  </si>
  <si>
    <t>SPICE PEPR BLK REST GRIND 16Z TRDE</t>
  </si>
  <si>
    <t>SPINACH BABY CLND 2-2# RSS</t>
  </si>
  <si>
    <t>2 - 2LB</t>
  </si>
  <si>
    <t>SPINACH CHPD IQF 12-2# GCHC</t>
  </si>
  <si>
    <t>SPINACH LEAF FLAT CLND 4-2.5# RSS</t>
  </si>
  <si>
    <t>SPLASH REFRESHER SPARKLING -BLACK CHERRY</t>
  </si>
  <si>
    <t>Splash Refresher</t>
  </si>
  <si>
    <t>Primo Brands</t>
  </si>
  <si>
    <t>24x12 FL OZ</t>
  </si>
  <si>
    <t>SPLASH REFRESHER SPARKLING-KIWI WATERMELON</t>
  </si>
  <si>
    <t>SPOON PLAS BLK 1M MAXSTAX</t>
  </si>
  <si>
    <t>SB MS 10100</t>
  </si>
  <si>
    <t>SPOON PLAS MWT WHT FLX POLY 1M KE</t>
  </si>
  <si>
    <t>YFWSWGFSKE2</t>
  </si>
  <si>
    <t>SPOON TEA PLAS BLK PS 24-40CT SMRTSTK</t>
  </si>
  <si>
    <t>DUSST5</t>
  </si>
  <si>
    <t>SPORK 5" WOOD 1M HOFF</t>
  </si>
  <si>
    <t>Hoffmaster</t>
  </si>
  <si>
    <t>1X1000 EA</t>
  </si>
  <si>
    <t>SPORK PLAS MWT WHT FLX POLY 1M KE</t>
  </si>
  <si>
    <t>YFWQWGFSKE2</t>
  </si>
  <si>
    <t>SPREAD CHICKPEA CHOC 72-1.25Z</t>
  </si>
  <si>
    <t>The Amazing Chickpea</t>
  </si>
  <si>
    <t>F9030</t>
  </si>
  <si>
    <t>72x1.25 OZ</t>
  </si>
  <si>
    <t>SPRING MIX HERITAGE 4-3# RSS</t>
  </si>
  <si>
    <t>SPROUTS BRUSSEL 3-2# RSS</t>
  </si>
  <si>
    <t>3 - 2LB</t>
  </si>
  <si>
    <t>SPROUTS BRUSSEL HLVD 2-5# RSS</t>
  </si>
  <si>
    <t>SQUASH BUTTERNUT DICED 50-½ CUP BAG</t>
  </si>
  <si>
    <t>SQUASH MED YEL S/N 17#AVG MRKN</t>
  </si>
  <si>
    <t>SQUASH SLCD YELLOW 12-2# GCHC</t>
  </si>
  <si>
    <t>SQUASH YEL COIN 50-2Z</t>
  </si>
  <si>
    <t>SQUASH YELLOW 5# MRKN</t>
  </si>
  <si>
    <t>STIX TACO BF IW 50-4.6Z HOTGRILL</t>
  </si>
  <si>
    <t>50x4.6 OZ</t>
  </si>
  <si>
    <t>STRAWBERRY DCD 1/2" IQF 2-5# CHEF-RDY</t>
  </si>
  <si>
    <t>STRAWBERRY SLCD CUP 96-4.5Z</t>
  </si>
  <si>
    <t>Tabatchnick</t>
  </si>
  <si>
    <t>Tabatchnick Fine Foods, Inc.</t>
  </si>
  <si>
    <t>STRAWBERRY WHL IQF 30# P/L</t>
  </si>
  <si>
    <t>STROMBOLI MT &amp; CHS 72-4.2Z S&amp;F</t>
  </si>
  <si>
    <t>5192BC</t>
  </si>
  <si>
    <t>603521</t>
  </si>
  <si>
    <t>STUFFING MIX WGRAIN 12-28Z FTHLL</t>
  </si>
  <si>
    <t>FOOTHILL FARMS</t>
  </si>
  <si>
    <t>AFFINITY</t>
  </si>
  <si>
    <t>T530-C1190</t>
  </si>
  <si>
    <t>12-28z</t>
  </si>
  <si>
    <t>SUGAR BROWN LT 25# DOMN</t>
  </si>
  <si>
    <t>SUGAR CANE GRANUL 25# DOMINO</t>
  </si>
  <si>
    <t>SUGAR CANE XFINE GRANUL 50# P/L</t>
  </si>
  <si>
    <t>Brazil</t>
  </si>
  <si>
    <t>SUGAR POWDERED 10X POLY BAG 24-1#DOMN</t>
  </si>
  <si>
    <t>SUGAR POWDERED 6X 25# DOMINO</t>
  </si>
  <si>
    <t>SUSHI CALIF ROLL W/SCE 4-6Z MOJI</t>
  </si>
  <si>
    <t>Moji Sushi</t>
  </si>
  <si>
    <t>4x6 OZ</t>
  </si>
  <si>
    <t>SYRUP HOT HONEY 4-1LTR MONIN</t>
  </si>
  <si>
    <t>M-FR340F</t>
  </si>
  <si>
    <t>SYRUP PANCK CUP 200-1.5Z GCHC</t>
  </si>
  <si>
    <t>SYRUP PANCK MAPL 100-1.5Z MADEIRA FRM</t>
  </si>
  <si>
    <t>Madiera Farm</t>
  </si>
  <si>
    <t>SYRUP PANCK MAPL 4-1GAL KE</t>
  </si>
  <si>
    <t>Belton Foods, Inc.</t>
  </si>
  <si>
    <t>TACO BF &amp; CHS CRSPY 70x3.4Z</t>
  </si>
  <si>
    <t>QSCUBCR</t>
  </si>
  <si>
    <t>70x3.4 OZ</t>
  </si>
  <si>
    <t>TACO BF/CHS 106-2.27Z DON LEE FARMS</t>
  </si>
  <si>
    <t>SCUBCT</t>
  </si>
  <si>
    <t>106x2.27 OZ</t>
  </si>
  <si>
    <t>QSCUBCT</t>
  </si>
  <si>
    <t>TACO BF/CHS SNAC WGRAIN 60-5Z</t>
  </si>
  <si>
    <t>TACO FILLING BEEF 4-5# GCHC</t>
  </si>
  <si>
    <t>TACO FILLING BEEF R/SOD 6-5# JTM</t>
  </si>
  <si>
    <t>CP5249</t>
  </si>
  <si>
    <t>TACO FILLING PORK REDC FAT 6-5# COMM</t>
  </si>
  <si>
    <t>CP5205</t>
  </si>
  <si>
    <t>TACO STIX CHORIZO/CHS SEAS 100-2.4Z</t>
  </si>
  <si>
    <t>C18021</t>
  </si>
  <si>
    <t>TAQUITO BKFST WGRAIN IW 100-2.4Z</t>
  </si>
  <si>
    <t>100x2.4 OZ</t>
  </si>
  <si>
    <t>TEA BAG ICED (1Z=1GAL) 96-1Z GCHC</t>
  </si>
  <si>
    <t>TEA ICED &amp; LEMND DIET AP 12-11.5FLZ</t>
  </si>
  <si>
    <t>AZ Southeast Distributors, LLC</t>
  </si>
  <si>
    <t>12x11.5 FOZ</t>
  </si>
  <si>
    <t>TEST STRIP SANTZR CHLOR CM-240 1ROLL</t>
  </si>
  <si>
    <t>Micro Essential Laboratory</t>
  </si>
  <si>
    <t>CM240</t>
  </si>
  <si>
    <t>THERM PCKT DIAL 0/+220 1CT GCHC</t>
  </si>
  <si>
    <t>Lifetime Brands (Taylor Precision)</t>
  </si>
  <si>
    <t>5989N36</t>
  </si>
  <si>
    <t>THERM REF/FRZER -20/80F 1CT GCHC</t>
  </si>
  <si>
    <t>TOAST TEXAS APPL CINN IW 96-3.3Z S&amp;F</t>
  </si>
  <si>
    <t>128MC</t>
  </si>
  <si>
    <t>96x3.3 OZ</t>
  </si>
  <si>
    <t>TOMATO 5X6 XL 25# MRKN</t>
  </si>
  <si>
    <t>TOMATO 5X6 XL 5# MRKN</t>
  </si>
  <si>
    <t>TOMATO 6X6 LRG 25# MRKN</t>
  </si>
  <si>
    <t>TOMATO 6X6 RED VINE RIPE 25# MRKN</t>
  </si>
  <si>
    <t>TOMATO CHERRY 10# MRKN</t>
  </si>
  <si>
    <t>10 LB</t>
  </si>
  <si>
    <t>TOMATO CRSHD A/P 6-10 REDPK</t>
  </si>
  <si>
    <t>RPKDX99</t>
  </si>
  <si>
    <t>TOMATO DCD 3/8" 4-5# P/L</t>
  </si>
  <si>
    <t>Marjon Specialty Foods, Inc.</t>
  </si>
  <si>
    <t>TOMATO DCD I/JCE 6-10 GCHC</t>
  </si>
  <si>
    <t>TOMATO DCD NSA 6-10 REDG</t>
  </si>
  <si>
    <t>REDBQ9BNEL</t>
  </si>
  <si>
    <t>TOMATO GRAPE 50-½ CUP BAG</t>
  </si>
  <si>
    <t>TOMATO GRAPE SWT 10# MRKN</t>
  </si>
  <si>
    <t>TOMATO GRAPE SWT 12-1PINT P/L</t>
  </si>
  <si>
    <t>TOMATO GRAPE/CHERRY MEDLEY 6# MARKON</t>
  </si>
  <si>
    <t>6 LB</t>
  </si>
  <si>
    <t>TOMATO PASTE FCY 6-10 REDPK</t>
  </si>
  <si>
    <t>RPKUA99</t>
  </si>
  <si>
    <t>TOMATO RANDOM #2 25# MRKN</t>
  </si>
  <si>
    <t>TOMATO ROMA #2</t>
  </si>
  <si>
    <t>TM1185</t>
  </si>
  <si>
    <t>TOMATO ROMA #2 1-25# MRKN</t>
  </si>
  <si>
    <t>TOMATO ROMA DCD 3/8" 2-5# P/L</t>
  </si>
  <si>
    <t>TOPPING WHIP I/BG 12-16Z ONTOP</t>
  </si>
  <si>
    <t>TOPPING WHIP W/CRM 12-16Z ONTOP</t>
  </si>
  <si>
    <t>TORTELLINI CHS FOUR WGRAIN 221-2.27Z</t>
  </si>
  <si>
    <t>00830WG</t>
  </si>
  <si>
    <t>221-2.27 OZ</t>
  </si>
  <si>
    <t>TORTILLA FLOUR 10" 12-12CT GRSZ</t>
  </si>
  <si>
    <t>TORTILLA FLOUR 12" 12-12CT GRSZ</t>
  </si>
  <si>
    <t>TORTILLA FLOUR 6" 12-24CT LA BANDERI</t>
  </si>
  <si>
    <t>Ole Mexican Foods (Bedford Park, IL</t>
  </si>
  <si>
    <t>TORTILLA FLOUR 6" 24-12CT GRSZ</t>
  </si>
  <si>
    <t>24x12 CO</t>
  </si>
  <si>
    <t>TORTILLA FLOUR ULTRGR 10" 8-24CT</t>
  </si>
  <si>
    <t>TORTILLA FLOUR ULTRGR 6" 30-12CT</t>
  </si>
  <si>
    <t>TORTILLA ULTRGR 6" LO SOD 30-12CT</t>
  </si>
  <si>
    <t>L1317</t>
  </si>
  <si>
    <t>TORTILLA WHL WHE 12" 6-12CT LABANDER</t>
  </si>
  <si>
    <t>TORTILLA WHLWHE 10" LO SOD 12-12CT</t>
  </si>
  <si>
    <t>TORTILLA WRP GARL&amp;HERB 12" 6-12CT</t>
  </si>
  <si>
    <t>TOWEL DISH BAR RIBBED 16X19" 12CT KE</t>
  </si>
  <si>
    <t>KE295078</t>
  </si>
  <si>
    <t>12x1 CO</t>
  </si>
  <si>
    <t>TRAIL MIX SWEET HEAT 150-2.27Z ZZ</t>
  </si>
  <si>
    <t>150x2.27 OZ</t>
  </si>
  <si>
    <t>TRAY PPR FD #200 2# 4-250CT STHLND</t>
  </si>
  <si>
    <t>TRAY PPR FD #25 4-250CT STHLND</t>
  </si>
  <si>
    <t>Southern Champion</t>
  </si>
  <si>
    <t>TRAY PPR FD #300 2-250CT STHLND</t>
  </si>
  <si>
    <t>TRAY PPR FD #50 4-250CT STHLND</t>
  </si>
  <si>
    <t>TRAY PPR FD 1# 4-250CT GCHC</t>
  </si>
  <si>
    <t>TRAY PPR FD 2# KRFT 4-250CT GCHC</t>
  </si>
  <si>
    <t>Graphic Packaging International</t>
  </si>
  <si>
    <t>TRAY PPR FD 3# 2-250CT GCHC</t>
  </si>
  <si>
    <t>TRAY PPR FD 3# KRFT 2-250CT GCHC</t>
  </si>
  <si>
    <t>TRAY PPR FD 5# 4-125CT GCHC</t>
  </si>
  <si>
    <t>TRAY PPR FD 5# KRFT 2-250CT GCHC</t>
  </si>
  <si>
    <t>TRAY PPR FD 5# NAT 2-250CT BGCRFT</t>
  </si>
  <si>
    <t>Bagcraft</t>
  </si>
  <si>
    <t>Bagcraft Papercon</t>
  </si>
  <si>
    <t>TRAY PPR FD 8X5X2 KRFT 500CT</t>
  </si>
  <si>
    <t>500x1 EA</t>
  </si>
  <si>
    <t>7/7 - price corrected to match NIR doc</t>
  </si>
  <si>
    <t>TRAY PPR FD 8Z 4-250CT GCHC</t>
  </si>
  <si>
    <t>TRAY SCHOOL FBR 10X8 5CMPT WHT 240CT</t>
  </si>
  <si>
    <t>Earthchoice</t>
  </si>
  <si>
    <t>Pactiv Evergreen (Romeoville)</t>
  </si>
  <si>
    <t>MTW58000SLT</t>
  </si>
  <si>
    <t>240CT</t>
  </si>
  <si>
    <t>9/9 - new item, replacing 688580</t>
  </si>
  <si>
    <t>TRAY SCHOOL FBR 5CMPT WHT RND 2-125CT</t>
  </si>
  <si>
    <t>M510SLT</t>
  </si>
  <si>
    <t>9/9 - Discontinued, replaced with 604215</t>
  </si>
  <si>
    <t>TRAY SCHOOL FM 5CMPT BLACK 4-125CT</t>
  </si>
  <si>
    <t>YTHB05SGBXGFS</t>
  </si>
  <si>
    <t>9/9 - New item (replacing 543502)</t>
  </si>
  <si>
    <t>TRAY SCHOOL FM 5CMPT BLK 4-125CT PCTV</t>
  </si>
  <si>
    <t>YTHB0500SGBX</t>
  </si>
  <si>
    <t>9/9 - discontinued - replaced with 562765</t>
  </si>
  <si>
    <t>TRAY SCHOOL FM 5CMPT WHT 4-125CT</t>
  </si>
  <si>
    <t>YTH1G5000002</t>
  </si>
  <si>
    <t>TREAT RICE KRISPIE CHOC CHP 80-1.59Z</t>
  </si>
  <si>
    <t>TREAT RICE KRISPIE DBL CHOC 4-20 KELL</t>
  </si>
  <si>
    <t>TREAT RICE KRISPIE MINI WGRAIN 600CT</t>
  </si>
  <si>
    <t>600x0.42 OZ</t>
  </si>
  <si>
    <t>TREAT RICE KRISPIE SQ CONFET 80-1.48Z</t>
  </si>
  <si>
    <t>TREAT RICE KRISPIE WGRAIN 80CT</t>
  </si>
  <si>
    <t>TURKEY &amp; GRAVY 4-7#</t>
  </si>
  <si>
    <t>4x7 LB</t>
  </si>
  <si>
    <t>TURKEY &amp; GRAVY CKD 4-7# JENNO</t>
  </si>
  <si>
    <t>Jennie-o</t>
  </si>
  <si>
    <t>TURKEY BARBACOA SLOW RSTD 4-5# JENNO</t>
  </si>
  <si>
    <t>TURKEY BRST DCD 2-5#</t>
  </si>
  <si>
    <t>TURKEY BRST DELI SLCD CKD 6-2# GFS</t>
  </si>
  <si>
    <t>TURKEY BRST RSTD SLCD 9-4.5#AVG JENNO</t>
  </si>
  <si>
    <t>9x4.5 LBA</t>
  </si>
  <si>
    <t>TURKEY BRST SKNLS BRN 2-9.5#AVG PERD</t>
  </si>
  <si>
    <t>TURKEY BRST SLCD OVN RSTD 12-1.5#</t>
  </si>
  <si>
    <t>12x1.5 LB</t>
  </si>
  <si>
    <t>7/8 -Additional Allowance added</t>
  </si>
  <si>
    <t>TURKEY BRST SLCD OVN RSTD 6-2# JENNO</t>
  </si>
  <si>
    <t>7/7 -Additional Allowance added</t>
  </si>
  <si>
    <t>TURKEY BRST SLCD WHT 1/2Z 12-1# JENNO</t>
  </si>
  <si>
    <t>TURKEY CKD SEMI-DRY 4-5#</t>
  </si>
  <si>
    <t>TURKEY CRUMBLES CKD 8-5# JENNO</t>
  </si>
  <si>
    <t>TURKEY DCD WHT 4-5# PERD</t>
  </si>
  <si>
    <t>TURKEY HAM DCD 2-5# JENNO</t>
  </si>
  <si>
    <t>TURKEY HAM SLCD .5Z 12-1.5# JENNO</t>
  </si>
  <si>
    <t>TURKEY ITAL COMBO SLCD 12-1# JENNO</t>
  </si>
  <si>
    <t>TURKEY SAUS CRMBLS CHORIZO 8-5# JENNO</t>
  </si>
  <si>
    <t>TURKEY TACO MEAT FC 4-7# JENNO</t>
  </si>
  <si>
    <t>VEG BLND CALIF 30# KE</t>
  </si>
  <si>
    <t>Limson Trading - TX (Altex)</t>
  </si>
  <si>
    <t>1 - 30lb</t>
  </si>
  <si>
    <t>7/29 - pricing added</t>
  </si>
  <si>
    <t>VEG BLND CALIF 6-4# GCHC</t>
  </si>
  <si>
    <t>VEG BLND FAJITA 6-4# NORPAC</t>
  </si>
  <si>
    <t>VEG BLND ITAL 30# GCHC</t>
  </si>
  <si>
    <t>VEG BLND KEY WEST 6-4# FLAVRPAC</t>
  </si>
  <si>
    <t>VEG BLND STIR FRY 12-2# GCHC</t>
  </si>
  <si>
    <t>VEG MIXED 12-2.5# GCHC</t>
  </si>
  <si>
    <t>12x2.5 LB</t>
  </si>
  <si>
    <t>VEG MIXED 30# KE</t>
  </si>
  <si>
    <t>VEG MIXED 4-WAY 30# KE</t>
  </si>
  <si>
    <t>VEGETABLE BLND CALIF 1-20#AVG</t>
  </si>
  <si>
    <t>VEGETABLES MXD 6-10 GCHC</t>
  </si>
  <si>
    <t>VINEGAR WHT DISTILLED 5% 4-1GAL GCHC</t>
  </si>
  <si>
    <t>Woeber Mustard</t>
  </si>
  <si>
    <t>WAFFLE BEL SGR PRL 40-3.5" GINNY'S</t>
  </si>
  <si>
    <t>Ginny's</t>
  </si>
  <si>
    <t>Specialty Food Service</t>
  </si>
  <si>
    <t>1x40 CO</t>
  </si>
  <si>
    <t>WAFFLE BLUEB IW 96-2.4Z SNACK'N</t>
  </si>
  <si>
    <t>Snack'n Waffles</t>
  </si>
  <si>
    <t>Arlington Valley Farms</t>
  </si>
  <si>
    <t>96x2.4 OZ</t>
  </si>
  <si>
    <t>WAFFLE BTR MAPLE SNACK FZN 96-2.4Z</t>
  </si>
  <si>
    <t>Arlington Valley</t>
  </si>
  <si>
    <t>7/7 - special order item (USE 657844)</t>
  </si>
  <si>
    <t>WAFFLE CHOC O'CRISP IW 72-2.4Z</t>
  </si>
  <si>
    <t>S922CC</t>
  </si>
  <si>
    <t>WAFFLE CINN SWT IW 96-2.4Z</t>
  </si>
  <si>
    <t>WAFFLE COSMIC CONFETTI IW 96-2.4Z</t>
  </si>
  <si>
    <t>WAFFLE DUTCH WGRAIN 5" 48-2.93Z J&amp;J</t>
  </si>
  <si>
    <t>Dutch Waffle</t>
  </si>
  <si>
    <t>6x8 CO</t>
  </si>
  <si>
    <t>WAFFLE FROOT LOOP WGRAIN 72-2.6Z EGGO</t>
  </si>
  <si>
    <t>WAFFLE HMSTYL 4" 12-12CT EGGO</t>
  </si>
  <si>
    <t>WAFFLE LIEGE BEL CHOCO CRISP 72-1CT</t>
  </si>
  <si>
    <t>72x1 CT</t>
  </si>
  <si>
    <t>WAFFLE LIEGE BEL MAPL WGRAIN 72-1CT</t>
  </si>
  <si>
    <t>S722MA</t>
  </si>
  <si>
    <t>WAFFLE LIEGE BEL MAPL WGRAIN 72-2.3Z</t>
  </si>
  <si>
    <t>S721MA</t>
  </si>
  <si>
    <t>72x2.3 OZ</t>
  </si>
  <si>
    <t>WAFFLE LIEGE BEL MAPL WGRAIN 72CT</t>
  </si>
  <si>
    <t>WAFFLE MAPL BUTTERY IW 96-2.4Z</t>
  </si>
  <si>
    <t>WAFFLE MAPL WGRAIN 3" 280-.7Z BKCRFT</t>
  </si>
  <si>
    <t>1x280 CO</t>
  </si>
  <si>
    <t>WAFFLE MINI CINN IW 72-2.65Z EGGO</t>
  </si>
  <si>
    <t>38000-92313</t>
  </si>
  <si>
    <t>WAFFLE MINI MAPL IW 72-2.65Z EGGO</t>
  </si>
  <si>
    <t>38000-92315</t>
  </si>
  <si>
    <t>WAFFLE MINI MAPL WGRAIN IW 72-2.47Z</t>
  </si>
  <si>
    <t>18000-32265</t>
  </si>
  <si>
    <t>72x2.47 OZ</t>
  </si>
  <si>
    <t xml:space="preserve">WAFFLE ORIG SLCD 2.28Z FZ 40-1CT
</t>
  </si>
  <si>
    <t>40x2.28 OZ</t>
  </si>
  <si>
    <t>WAFFLE VAN WHLWHE WGRAIN SLCD FZ</t>
  </si>
  <si>
    <t>40x2.4 OZ</t>
  </si>
  <si>
    <t>WAFFLE WGRAIN 144-1.3Z BKCRFT</t>
  </si>
  <si>
    <t>WAFFLE WGRAIN 4" EGGOJI 12-12CT EGGO</t>
  </si>
  <si>
    <t>WATER BLUEB XXX 24-16.9FLZ VITWTR</t>
  </si>
  <si>
    <t>Vitaminwater</t>
  </si>
  <si>
    <t xml:space="preserve">24x16.9 FOZ - </t>
  </si>
  <si>
    <t>WATER GRAPE 24-500ML PROPL ZERO</t>
  </si>
  <si>
    <t>WATER PURE LIFE 24-16.9FLZ</t>
  </si>
  <si>
    <t>Nestle - Pure Life</t>
  </si>
  <si>
    <t>BlueTriton Brands, Inc</t>
  </si>
  <si>
    <t>24x16.9 FOZ</t>
  </si>
  <si>
    <t>WATER PURE LIFE 48-8FLZ NESTLE</t>
  </si>
  <si>
    <t>48x8 FOZ</t>
  </si>
  <si>
    <t>WATER PURIFIED 24-16.9FLZ ABSOP</t>
  </si>
  <si>
    <t>Absopure</t>
  </si>
  <si>
    <t>Absopure Water Company</t>
  </si>
  <si>
    <t>WATER PURIFIED 24-16.9FLZ NIAGARA</t>
  </si>
  <si>
    <t>Niagara</t>
  </si>
  <si>
    <t>Niagara Bottling, LLC</t>
  </si>
  <si>
    <t>WATER PURIFIED 24-20FLZ</t>
  </si>
  <si>
    <t>WATER SPRKLG BLK CHR 12-17FLZ</t>
  </si>
  <si>
    <t>WATER SPRKLG BLK RASPB 12-17FLZ</t>
  </si>
  <si>
    <t>FG00014</t>
  </si>
  <si>
    <t>WATER SPRKLG BLUE RASPB CAFF 12-16FLZ</t>
  </si>
  <si>
    <t>FG00215</t>
  </si>
  <si>
    <t>12x16 FOZ</t>
  </si>
  <si>
    <t>WATER SPRKLG CHRY VAN 12-16FLZ</t>
  </si>
  <si>
    <t>FG00316</t>
  </si>
  <si>
    <t>WATER SPRKLG FRT PNCH 12-17FLZ</t>
  </si>
  <si>
    <t>FG00251</t>
  </si>
  <si>
    <t>WATER SPRKLG GRP RASPB 12-17FLZ</t>
  </si>
  <si>
    <t>FG00117</t>
  </si>
  <si>
    <t>WATER SPRKLG GRPFRT 12-17FLZ</t>
  </si>
  <si>
    <t>FG00020</t>
  </si>
  <si>
    <t>WATER SPRKLG KIWI STRAWB 12-17FLZ</t>
  </si>
  <si>
    <t>WATER SPRKLG LEMND 12-17FLZ</t>
  </si>
  <si>
    <t>WATER SPRKLG ORNG MANG 12-17FLZ</t>
  </si>
  <si>
    <t>WATER SPRKLG STRAWB CTRUS 12-16FLZ</t>
  </si>
  <si>
    <t>FG00139</t>
  </si>
  <si>
    <t>WATER SPRKLG STRAWB WTRMLN 12-17FLZ</t>
  </si>
  <si>
    <t>FG00067</t>
  </si>
  <si>
    <t>WATER SPRNG 24-.5LTR ZEPHR</t>
  </si>
  <si>
    <t>Zephyrhills</t>
  </si>
  <si>
    <t>WATER SPRNG 35-16.9FLZ ABSOP</t>
  </si>
  <si>
    <t>WATER SPRNG 48-8FLZ ZEPHR</t>
  </si>
  <si>
    <t xml:space="preserve">48x8 FOZ - </t>
  </si>
  <si>
    <t>WATER SPRNG ALPIN 35-16.9FLZ CRYSTL</t>
  </si>
  <si>
    <t>WATER SPRNG BTL 32-16.9FLZ ABSOP</t>
  </si>
  <si>
    <t>Absopure Water Co. (Full Pallet Tru</t>
  </si>
  <si>
    <t>32x16.9 FOZ</t>
  </si>
  <si>
    <t>WATERMELON RED SDLSS 2CT P/L</t>
  </si>
  <si>
    <t>Anthony Marano Co</t>
  </si>
  <si>
    <t>2 - 15LB AVG</t>
  </si>
  <si>
    <t>WRAP BKFST EGG&amp;CHS WGRAIN 72-2.5Z</t>
  </si>
  <si>
    <t>72x2.5 OZ</t>
  </si>
  <si>
    <t>WRAP FOIL 10.75X14 BLUE 5-500CT</t>
  </si>
  <si>
    <t>WRAP HAM/EGG/CHS COMBO BAR 80-2Z HRML</t>
  </si>
  <si>
    <t>Breakfast Combos</t>
  </si>
  <si>
    <t>80x2 OZ</t>
  </si>
  <si>
    <t>YOGURT DANIMAL STRAWB BAN N/F 48-4Z</t>
  </si>
  <si>
    <t>YOGURT DANIMAL STRAWB N/F 48-4Z DANN</t>
  </si>
  <si>
    <t>YOGURT DANIMAL VAN N/F 48-4Z DANN</t>
  </si>
  <si>
    <t>YOGURT GRK VAR PK FF 12-5.3Z OIKOS</t>
  </si>
  <si>
    <t>Oikos</t>
  </si>
  <si>
    <t>12x5.3 OZ</t>
  </si>
  <si>
    <t>YOGURT MIX CHOC</t>
  </si>
  <si>
    <t>Annie's Frozen Yogurt</t>
  </si>
  <si>
    <t>2x2.25 GAL</t>
  </si>
  <si>
    <t>YOGURT MIX VAN AK</t>
  </si>
  <si>
    <t>YOGURT PCH N/F 48-4Z UPSTATE FARMS</t>
  </si>
  <si>
    <t>Upstate Farms</t>
  </si>
  <si>
    <t>Upstate Farms Cooperative</t>
  </si>
  <si>
    <t>YOGURT RASPB RNBW L/F 48-4Z TRIX</t>
  </si>
  <si>
    <t>General Mills Cooler</t>
  </si>
  <si>
    <t>70470-17725</t>
  </si>
  <si>
    <t>YOGURT STRAWB BAN N/F 48-4Z</t>
  </si>
  <si>
    <t>YOGURT STRAWB L/F PARFPR 6-4# YOPL</t>
  </si>
  <si>
    <t>70470-16631</t>
  </si>
  <si>
    <t>YOGURT STRAWB TUBE 2Z 6-16CT GOGURT</t>
  </si>
  <si>
    <t>Go-Gurt</t>
  </si>
  <si>
    <t>70470-49295</t>
  </si>
  <si>
    <t>YOGURT SWT STRAWB N/F 48-4Z</t>
  </si>
  <si>
    <t>YOGURT VAN FF 4-5# UPSTFM</t>
  </si>
  <si>
    <t>YOGURT VAN FF PRO 4-6# DANN</t>
  </si>
  <si>
    <t>YOGURT VAN L/F 4-5# GCHC</t>
  </si>
  <si>
    <t>STK24117</t>
  </si>
  <si>
    <t>YOGURT VAN L/F PARFPR 6-4# YOPL</t>
  </si>
  <si>
    <t>70470-16632</t>
  </si>
  <si>
    <t>YOGURT VAN L/F R/S 6-64Z PARFAITPRO</t>
  </si>
  <si>
    <t>Pricing locked in 8/22/25</t>
  </si>
  <si>
    <t>YOGURT VAR PK L/F 48-4Z YOPL</t>
  </si>
  <si>
    <t>YOGURT VAR PK N/F 4Z 4-12CT LT'N FIT</t>
  </si>
  <si>
    <t>Dannon Light &amp; Fit</t>
  </si>
  <si>
    <t>YOGURT VAR PK RASPB/CHRY CRMY 48-4Z</t>
  </si>
  <si>
    <t>YOGURT VAR PK STRAWB/VAN CRMY 48-4Z</t>
  </si>
  <si>
    <t>ZUCCHINI 5# MRKN</t>
  </si>
  <si>
    <t>ZUCCHINI MED 22#AVG MRKN</t>
  </si>
  <si>
    <t>ZUCCHINI SLCD IQF 12-2# GCHC</t>
  </si>
  <si>
    <t>*Note: Pull dates are 4 days prior to item expiration date</t>
  </si>
  <si>
    <t>Exclusive to Villages</t>
  </si>
  <si>
    <t>Current on Hand</t>
  </si>
  <si>
    <t>1st
Pull Qty</t>
  </si>
  <si>
    <t>*1st
Pull Date</t>
  </si>
  <si>
    <t>2nd
Pull Qty</t>
  </si>
  <si>
    <t>*2nd
Pull Date</t>
  </si>
  <si>
    <t>3nd
Pull Qty</t>
  </si>
  <si>
    <t>*3nd
Pull Date</t>
  </si>
  <si>
    <t>Monthly Forecast</t>
  </si>
  <si>
    <t>Date 
Added</t>
  </si>
  <si>
    <t>Sales Notes</t>
  </si>
  <si>
    <t>4x1 GAL SMOOTHIE STRAWB BAN</t>
  </si>
  <si>
    <t>Yes</t>
  </si>
  <si>
    <t>Stopped usage for winter. Need to begin usage now to ensure none is liquidated</t>
  </si>
  <si>
    <t>24x40 CO SPOON MW PLAS WHT PP</t>
  </si>
  <si>
    <t>Dixie Smartstock</t>
  </si>
  <si>
    <t>No</t>
  </si>
  <si>
    <t>Carryover from previous year. No forecast</t>
  </si>
  <si>
    <t>24x40 CO FORK MW PLAS WHT PP</t>
  </si>
  <si>
    <t>PIEROGI POT CHS AMER 1.38Z FZ 4x72 CO Mrs. T's</t>
  </si>
  <si>
    <t>Mrs. Ts</t>
  </si>
  <si>
    <t>Other districts looking for help. HPS Price with fixed fee $68.00</t>
  </si>
  <si>
    <t>SAUSAGE CHIX BITE BRD PANCK FLVRD FC 4x7.5 LB</t>
  </si>
  <si>
    <t>BAGEL SAUS/CHS WGRAIN IW 72x2.65 OZ</t>
  </si>
  <si>
    <t>Integrated Foods</t>
  </si>
  <si>
    <t>Other districts looking for help. HPS CNOI Price with fixed fee $59.07</t>
  </si>
  <si>
    <t>SY 25/26</t>
  </si>
  <si>
    <t>CUSTOMER NUMBER</t>
  </si>
  <si>
    <t>CUSTOMER NAME</t>
  </si>
  <si>
    <t>ADDRESS</t>
  </si>
  <si>
    <t>CITY</t>
  </si>
  <si>
    <t>STATE</t>
  </si>
  <si>
    <t>ZIP</t>
  </si>
  <si>
    <t>Site Phone #</t>
  </si>
  <si>
    <t>Site Contact
1</t>
  </si>
  <si>
    <t>Email</t>
  </si>
  <si>
    <t>Site Contact
2</t>
  </si>
  <si>
    <t>Delivery Days</t>
  </si>
  <si>
    <t>Key Drop?</t>
  </si>
  <si>
    <t>The Villages Intermediate School</t>
  </si>
  <si>
    <t>350 Tatonka Terrace</t>
  </si>
  <si>
    <t>The Villages</t>
  </si>
  <si>
    <t>FL</t>
  </si>
  <si>
    <t>(352) 259-6850</t>
  </si>
  <si>
    <t>Friday</t>
  </si>
  <si>
    <t>MDG Tag</t>
  </si>
  <si>
    <t>Villages Charter Elementary &amp; Middle</t>
  </si>
  <si>
    <t>2395 Stampeders Trail</t>
  </si>
  <si>
    <t>Middleton</t>
  </si>
  <si>
    <t>(352) 259-6860</t>
  </si>
  <si>
    <t xml:space="preserve">Chemical needs for the charter elementary &amp; middle is under the High School. </t>
  </si>
  <si>
    <t>VILLAGES CHARTER SCH- 4 &amp; 5 GRADE CENTER</t>
  </si>
  <si>
    <t>450 Village Campus Circle</t>
  </si>
  <si>
    <t>(352) 259-0044</t>
  </si>
  <si>
    <t>Autism Center Chemical needs (prosink and pxv1-4) under the 4th &amp; 5th grade center.</t>
  </si>
  <si>
    <t>VILLAGES CHARTER SCH-HIGH SCHOOL</t>
  </si>
  <si>
    <t>2210 Dr. Randy McDaniel Way</t>
  </si>
  <si>
    <t>(352) 259-3777</t>
  </si>
  <si>
    <t>VILLAGES CHARTER SCH-MIDDLE SCHOOL</t>
  </si>
  <si>
    <t>251 Buffalo Trail</t>
  </si>
  <si>
    <t>New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</si>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</sst>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#,##0.00"/>
    <numFmt numFmtId="165" formatCode="000000"/>
    <numFmt numFmtId="166" formatCode="yyyy\ mmmm"/>
    <numFmt numFmtId="167" formatCode="&quot;$&quot;#,##0.000"/>
    <numFmt numFmtId="168" formatCode="yyyy\-mm"/>
    <numFmt numFmtId="169" formatCode="mm&quot;-&quot;dd&quot;-&quot;yy"/>
    <numFmt numFmtId="170" formatCode="mm/dd/yy"/>
  </numFmts>
  <fonts count="22" x14ac:knownFonts="1">
    <font>
      <sz val="10"/>
      <color rgb="FF000000"/>
      <name val="Arial"/>
      <scheme val="minor"/>
    </font>
    <font>
      <i/>
      <sz val="7"/>
      <color theme="1"/>
      <name val="Calibri"/>
    </font>
    <font>
      <b/>
      <sz val="9"/>
      <color theme="1"/>
      <name val="Calibri"/>
    </font>
    <font>
      <sz val="10"/>
      <color theme="1"/>
      <name val="Arial"/>
    </font>
    <font>
      <sz val="9"/>
      <color theme="1"/>
      <name val="Calibri"/>
    </font>
    <font>
      <b/>
      <sz val="8"/>
      <color theme="1"/>
      <name val="Calibri"/>
    </font>
    <font>
      <sz val="8"/>
      <color theme="1"/>
      <name val="Calibri"/>
    </font>
    <font>
      <i/>
      <sz val="8"/>
      <color theme="1"/>
      <name val="Calibri"/>
    </font>
    <font>
      <sz val="10"/>
      <name val="Arial"/>
    </font>
    <font>
      <i/>
      <sz val="6"/>
      <color rgb="FF595959"/>
      <name val="Calibri"/>
    </font>
    <font>
      <b/>
      <sz val="10"/>
      <color theme="1"/>
      <name val="Calibri"/>
    </font>
    <font>
      <b/>
      <i/>
      <sz val="8"/>
      <color theme="1"/>
      <name val="Calibri"/>
    </font>
    <font>
      <sz val="8"/>
      <color rgb="FF1F1F1F"/>
      <name val="Calibri"/>
    </font>
    <font>
      <strike/>
      <sz val="8"/>
      <color theme="1"/>
      <name val="Calibri"/>
    </font>
    <font>
      <sz val="8"/>
      <color rgb="FFFF0000"/>
      <name val="Calibri"/>
    </font>
    <font>
      <strike/>
      <sz val="8"/>
      <color rgb="FF1F1F1F"/>
      <name val="Calibri"/>
    </font>
    <font>
      <sz val="8"/>
      <color rgb="FF222222"/>
      <name val="Calibri"/>
    </font>
    <font>
      <b/>
      <sz val="11"/>
      <color theme="1"/>
      <name val="Calibri"/>
    </font>
    <font>
      <sz val="10"/>
      <color theme="1"/>
      <name val="Arial"/>
      <scheme val="minor"/>
    </font>
    <font>
      <sz val="11"/>
      <color theme="1"/>
      <name val="Calibri"/>
    </font>
    <font>
      <b/>
      <sz val="11"/>
      <color theme="1"/>
      <name val="Arial"/>
    </font>
    <font>
      <sz val="10"/>
      <color rgb="FF222222"/>
      <name val="Arial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BC2E6"/>
        <bgColor rgb="FF9BC2E6"/>
      </patternFill>
    </fill>
    <fill>
      <patternFill patternType="solid">
        <fgColor rgb="FF000000"/>
        <bgColor rgb="FF000000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EBEBEB"/>
        <bgColor rgb="FFEBEBEB"/>
      </patternFill>
    </fill>
    <fill>
      <patternFill patternType="solid">
        <fgColor rgb="FFF0F0F0"/>
        <bgColor rgb="FFF0F0F0"/>
      </patternFill>
    </fill>
    <fill>
      <patternFill patternType="solid">
        <fgColor rgb="FFF2F2F2"/>
        <bgColor rgb="FFF2F2F2"/>
      </patternFill>
    </fill>
    <fill>
      <patternFill patternType="solid">
        <fgColor rgb="FFDBE5F1"/>
        <bgColor rgb="FFDBE5F1"/>
      </patternFill>
    </fill>
    <fill>
      <patternFill patternType="solid">
        <fgColor rgb="FFEEECE1"/>
        <bgColor rgb="FFEEECE1"/>
      </patternFill>
    </fill>
    <fill>
      <patternFill patternType="solid">
        <fgColor rgb="FFFFFF99"/>
        <bgColor rgb="FFFFFF99"/>
      </patternFill>
    </fill>
    <fill>
      <patternFill patternType="solid">
        <fgColor rgb="FFC6E0B4"/>
        <bgColor rgb="FFC6E0B4"/>
      </patternFill>
    </fill>
    <fill>
      <patternFill patternType="solid">
        <fgColor rgb="FFCFE2F3"/>
        <bgColor rgb="FFCFE2F3"/>
      </patternFill>
    </fill>
    <fill>
      <patternFill patternType="solid">
        <fgColor rgb="FFFFFFCC"/>
        <bgColor rgb="FFFFFFCC"/>
      </patternFill>
    </fill>
    <fill>
      <patternFill patternType="solid">
        <fgColor rgb="FFE2EFDA"/>
        <bgColor rgb="FFE2EFDA"/>
      </patternFill>
    </fill>
    <fill>
      <patternFill patternType="solid">
        <fgColor rgb="FFC9DAF8"/>
        <bgColor rgb="FFC9DAF8"/>
      </patternFill>
    </fill>
    <fill>
      <patternFill patternType="solid">
        <fgColor rgb="FFB6D7A8"/>
        <bgColor rgb="FFB6D7A8"/>
      </patternFill>
    </fill>
  </fills>
  <borders count="20">
    <border>
      <left/>
      <right/>
      <top/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/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/>
      <diagonal/>
    </border>
    <border>
      <left/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248">
    <xf numFmtId="0" fontId="0" fillId="0" borderId="0" xfId="0" applyFont="1" applyAlignment="1"/>
    <xf numFmtId="0" fontId="1" fillId="2" borderId="0" xfId="0" applyFont="1" applyFill="1" applyAlignment="1">
      <alignment horizontal="center" wrapText="1"/>
    </xf>
    <xf numFmtId="49" fontId="1" fillId="2" borderId="0" xfId="0" applyNumberFormat="1" applyFont="1" applyFill="1" applyAlignment="1">
      <alignment horizontal="center" wrapText="1"/>
    </xf>
    <xf numFmtId="3" fontId="1" fillId="2" borderId="0" xfId="0" applyNumberFormat="1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49" fontId="2" fillId="3" borderId="0" xfId="0" applyNumberFormat="1" applyFont="1" applyFill="1" applyAlignment="1">
      <alignment wrapText="1"/>
    </xf>
    <xf numFmtId="0" fontId="2" fillId="3" borderId="0" xfId="0" applyFont="1" applyFill="1" applyAlignment="1">
      <alignment horizontal="center" wrapText="1"/>
    </xf>
    <xf numFmtId="0" fontId="3" fillId="4" borderId="0" xfId="0" applyFont="1" applyFill="1" applyAlignment="1"/>
    <xf numFmtId="49" fontId="3" fillId="4" borderId="0" xfId="0" applyNumberFormat="1" applyFont="1" applyFill="1" applyAlignment="1"/>
    <xf numFmtId="0" fontId="3" fillId="4" borderId="0" xfId="0" applyFont="1" applyFill="1" applyAlignment="1">
      <alignment horizontal="center"/>
    </xf>
    <xf numFmtId="164" fontId="3" fillId="4" borderId="0" xfId="0" applyNumberFormat="1" applyFont="1" applyFill="1" applyAlignment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/>
    <xf numFmtId="49" fontId="4" fillId="0" borderId="1" xfId="0" applyNumberFormat="1" applyFont="1" applyBorder="1" applyAlignment="1">
      <alignment horizontal="left"/>
    </xf>
    <xf numFmtId="0" fontId="4" fillId="0" borderId="1" xfId="0" applyFont="1" applyBorder="1" applyAlignment="1"/>
    <xf numFmtId="37" fontId="4" fillId="0" borderId="1" xfId="0" applyNumberFormat="1" applyFont="1" applyBorder="1" applyAlignment="1">
      <alignment horizontal="center"/>
    </xf>
    <xf numFmtId="37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" fontId="4" fillId="0" borderId="1" xfId="0" applyNumberFormat="1" applyFont="1" applyBorder="1" applyAlignment="1">
      <alignment horizontal="left"/>
    </xf>
    <xf numFmtId="1" fontId="4" fillId="0" borderId="1" xfId="0" applyNumberFormat="1" applyFont="1" applyBorder="1" applyAlignment="1"/>
    <xf numFmtId="0" fontId="4" fillId="2" borderId="1" xfId="0" applyFont="1" applyFill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0" fontId="4" fillId="2" borderId="1" xfId="0" applyFont="1" applyFill="1" applyBorder="1" applyAlignment="1"/>
    <xf numFmtId="1" fontId="4" fillId="0" borderId="1" xfId="0" applyNumberFormat="1" applyFont="1" applyBorder="1" applyAlignment="1">
      <alignment horizontal="left"/>
    </xf>
    <xf numFmtId="1" fontId="4" fillId="0" borderId="1" xfId="0" applyNumberFormat="1" applyFont="1" applyBorder="1" applyAlignment="1"/>
    <xf numFmtId="0" fontId="5" fillId="7" borderId="2" xfId="0" applyFont="1" applyFill="1" applyBorder="1" applyAlignment="1">
      <alignment horizontal="center" vertical="top" wrapText="1"/>
    </xf>
    <xf numFmtId="0" fontId="5" fillId="7" borderId="2" xfId="0" applyFont="1" applyFill="1" applyBorder="1" applyAlignment="1">
      <alignment horizontal="center" vertical="top" wrapText="1"/>
    </xf>
    <xf numFmtId="0" fontId="5" fillId="7" borderId="2" xfId="0" applyFont="1" applyFill="1" applyBorder="1" applyAlignment="1">
      <alignment horizontal="center" vertical="top" wrapText="1"/>
    </xf>
    <xf numFmtId="164" fontId="5" fillId="5" borderId="2" xfId="0" applyNumberFormat="1" applyFont="1" applyFill="1" applyBorder="1" applyAlignment="1">
      <alignment horizontal="center" vertical="top" wrapText="1"/>
    </xf>
    <xf numFmtId="4" fontId="5" fillId="7" borderId="2" xfId="0" applyNumberFormat="1" applyFont="1" applyFill="1" applyBorder="1" applyAlignment="1">
      <alignment horizontal="center" vertical="top" wrapText="1"/>
    </xf>
    <xf numFmtId="2" fontId="5" fillId="7" borderId="2" xfId="0" applyNumberFormat="1" applyFont="1" applyFill="1" applyBorder="1" applyAlignment="1">
      <alignment horizontal="center" vertical="top" wrapText="1"/>
    </xf>
    <xf numFmtId="0" fontId="5" fillId="5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164" fontId="6" fillId="5" borderId="2" xfId="0" applyNumberFormat="1" applyFont="1" applyFill="1" applyBorder="1" applyAlignment="1">
      <alignment horizontal="right"/>
    </xf>
    <xf numFmtId="165" fontId="6" fillId="2" borderId="2" xfId="0" applyNumberFormat="1" applyFont="1" applyFill="1" applyBorder="1" applyAlignment="1">
      <alignment horizontal="right"/>
    </xf>
    <xf numFmtId="2" fontId="6" fillId="2" borderId="2" xfId="0" applyNumberFormat="1" applyFont="1" applyFill="1" applyBorder="1" applyAlignment="1">
      <alignment horizontal="right"/>
    </xf>
    <xf numFmtId="164" fontId="6" fillId="2" borderId="2" xfId="0" applyNumberFormat="1" applyFont="1" applyFill="1" applyBorder="1" applyAlignment="1">
      <alignment horizontal="right"/>
    </xf>
    <xf numFmtId="164" fontId="6" fillId="5" borderId="2" xfId="0" applyNumberFormat="1" applyFont="1" applyFill="1" applyBorder="1" applyAlignment="1">
      <alignment horizontal="right"/>
    </xf>
    <xf numFmtId="3" fontId="6" fillId="2" borderId="2" xfId="0" applyNumberFormat="1" applyFont="1" applyFill="1" applyBorder="1" applyAlignment="1">
      <alignment horizontal="right"/>
    </xf>
    <xf numFmtId="164" fontId="6" fillId="2" borderId="2" xfId="0" applyNumberFormat="1" applyFont="1" applyFill="1" applyBorder="1" applyAlignment="1">
      <alignment horizontal="right"/>
    </xf>
    <xf numFmtId="164" fontId="6" fillId="2" borderId="2" xfId="0" applyNumberFormat="1" applyFont="1" applyFill="1" applyBorder="1" applyAlignment="1">
      <alignment horizontal="left"/>
    </xf>
    <xf numFmtId="1" fontId="6" fillId="2" borderId="2" xfId="0" applyNumberFormat="1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right"/>
    </xf>
    <xf numFmtId="2" fontId="6" fillId="2" borderId="2" xfId="0" applyNumberFormat="1" applyFont="1" applyFill="1" applyBorder="1" applyAlignment="1">
      <alignment horizontal="right"/>
    </xf>
    <xf numFmtId="164" fontId="6" fillId="2" borderId="2" xfId="0" applyNumberFormat="1" applyFont="1" applyFill="1" applyBorder="1" applyAlignment="1">
      <alignment horizontal="right"/>
    </xf>
    <xf numFmtId="164" fontId="6" fillId="5" borderId="2" xfId="0" applyNumberFormat="1" applyFont="1" applyFill="1" applyBorder="1" applyAlignment="1">
      <alignment horizontal="right"/>
    </xf>
    <xf numFmtId="0" fontId="7" fillId="2" borderId="2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/>
    </xf>
    <xf numFmtId="164" fontId="6" fillId="5" borderId="2" xfId="0" applyNumberFormat="1" applyFont="1" applyFill="1" applyBorder="1" applyAlignment="1">
      <alignment horizontal="right" vertical="top"/>
    </xf>
    <xf numFmtId="165" fontId="6" fillId="2" borderId="2" xfId="0" applyNumberFormat="1" applyFont="1" applyFill="1" applyBorder="1" applyAlignment="1">
      <alignment horizontal="right" vertical="top"/>
    </xf>
    <xf numFmtId="2" fontId="6" fillId="2" borderId="2" xfId="0" applyNumberFormat="1" applyFont="1" applyFill="1" applyBorder="1" applyAlignment="1">
      <alignment horizontal="right" vertical="top"/>
    </xf>
    <xf numFmtId="164" fontId="6" fillId="2" borderId="2" xfId="0" applyNumberFormat="1" applyFont="1" applyFill="1" applyBorder="1" applyAlignment="1">
      <alignment horizontal="right" vertical="top"/>
    </xf>
    <xf numFmtId="164" fontId="6" fillId="5" borderId="2" xfId="0" applyNumberFormat="1" applyFont="1" applyFill="1" applyBorder="1" applyAlignment="1">
      <alignment horizontal="right" vertical="top"/>
    </xf>
    <xf numFmtId="3" fontId="6" fillId="2" borderId="2" xfId="0" applyNumberFormat="1" applyFont="1" applyFill="1" applyBorder="1" applyAlignment="1">
      <alignment horizontal="right" vertical="top"/>
    </xf>
    <xf numFmtId="164" fontId="5" fillId="2" borderId="2" xfId="0" applyNumberFormat="1" applyFont="1" applyFill="1" applyBorder="1" applyAlignment="1">
      <alignment horizontal="right" vertical="top"/>
    </xf>
    <xf numFmtId="164" fontId="5" fillId="2" borderId="2" xfId="0" applyNumberFormat="1" applyFont="1" applyFill="1" applyBorder="1" applyAlignment="1">
      <alignment horizontal="left" vertical="top"/>
    </xf>
    <xf numFmtId="0" fontId="9" fillId="10" borderId="0" xfId="0" applyFont="1" applyFill="1" applyAlignment="1">
      <alignment horizontal="center" vertical="top"/>
    </xf>
    <xf numFmtId="0" fontId="9" fillId="10" borderId="0" xfId="0" applyFont="1" applyFill="1" applyAlignment="1">
      <alignment horizontal="center" vertical="top"/>
    </xf>
    <xf numFmtId="0" fontId="3" fillId="2" borderId="0" xfId="0" applyFont="1" applyFill="1" applyAlignment="1"/>
    <xf numFmtId="1" fontId="3" fillId="2" borderId="0" xfId="0" applyNumberFormat="1" applyFont="1" applyFill="1" applyAlignment="1">
      <alignment horizontal="center"/>
    </xf>
    <xf numFmtId="0" fontId="6" fillId="2" borderId="0" xfId="0" applyFont="1" applyFill="1" applyAlignment="1"/>
    <xf numFmtId="0" fontId="3" fillId="2" borderId="0" xfId="0" applyFont="1" applyFill="1" applyAlignment="1">
      <alignment horizontal="center"/>
    </xf>
    <xf numFmtId="1" fontId="5" fillId="12" borderId="6" xfId="0" applyNumberFormat="1" applyFont="1" applyFill="1" applyBorder="1" applyAlignment="1">
      <alignment horizontal="center" vertical="top" wrapText="1"/>
    </xf>
    <xf numFmtId="1" fontId="5" fillId="12" borderId="7" xfId="0" applyNumberFormat="1" applyFont="1" applyFill="1" applyBorder="1" applyAlignment="1">
      <alignment horizontal="center" vertical="top" wrapText="1"/>
    </xf>
    <xf numFmtId="164" fontId="5" fillId="11" borderId="8" xfId="0" applyNumberFormat="1" applyFont="1" applyFill="1" applyBorder="1" applyAlignment="1">
      <alignment horizontal="center" vertical="top" wrapText="1"/>
    </xf>
    <xf numFmtId="164" fontId="3" fillId="4" borderId="9" xfId="0" applyNumberFormat="1" applyFont="1" applyFill="1" applyBorder="1" applyAlignment="1"/>
    <xf numFmtId="1" fontId="3" fillId="4" borderId="9" xfId="0" applyNumberFormat="1" applyFont="1" applyFill="1" applyBorder="1" applyAlignment="1">
      <alignment horizontal="left"/>
    </xf>
    <xf numFmtId="164" fontId="3" fillId="4" borderId="9" xfId="0" applyNumberFormat="1" applyFont="1" applyFill="1" applyBorder="1" applyAlignment="1">
      <alignment horizontal="center"/>
    </xf>
    <xf numFmtId="1" fontId="6" fillId="2" borderId="10" xfId="0" applyNumberFormat="1" applyFont="1" applyFill="1" applyBorder="1" applyAlignment="1">
      <alignment horizontal="center"/>
    </xf>
    <xf numFmtId="37" fontId="6" fillId="2" borderId="10" xfId="0" applyNumberFormat="1" applyFont="1" applyFill="1" applyBorder="1" applyAlignment="1"/>
    <xf numFmtId="1" fontId="6" fillId="0" borderId="10" xfId="0" applyNumberFormat="1" applyFont="1" applyBorder="1" applyAlignment="1"/>
    <xf numFmtId="1" fontId="6" fillId="2" borderId="10" xfId="0" applyNumberFormat="1" applyFont="1" applyFill="1" applyBorder="1" applyAlignment="1">
      <alignment horizontal="left"/>
    </xf>
    <xf numFmtId="1" fontId="6" fillId="0" borderId="10" xfId="0" applyNumberFormat="1" applyFont="1" applyBorder="1" applyAlignment="1">
      <alignment horizontal="center"/>
    </xf>
    <xf numFmtId="164" fontId="6" fillId="11" borderId="10" xfId="0" applyNumberFormat="1" applyFont="1" applyFill="1" applyBorder="1" applyAlignment="1">
      <alignment horizontal="center"/>
    </xf>
    <xf numFmtId="1" fontId="6" fillId="2" borderId="10" xfId="0" applyNumberFormat="1" applyFont="1" applyFill="1" applyBorder="1" applyAlignment="1">
      <alignment horizontal="center"/>
    </xf>
    <xf numFmtId="2" fontId="6" fillId="2" borderId="10" xfId="0" applyNumberFormat="1" applyFont="1" applyFill="1" applyBorder="1" applyAlignment="1">
      <alignment horizontal="center"/>
    </xf>
    <xf numFmtId="164" fontId="6" fillId="2" borderId="10" xfId="0" applyNumberFormat="1" applyFont="1" applyFill="1" applyBorder="1" applyAlignment="1">
      <alignment horizontal="center"/>
    </xf>
    <xf numFmtId="1" fontId="3" fillId="2" borderId="10" xfId="0" applyNumberFormat="1" applyFont="1" applyFill="1" applyBorder="1" applyAlignment="1"/>
    <xf numFmtId="1" fontId="6" fillId="2" borderId="10" xfId="0" applyNumberFormat="1" applyFont="1" applyFill="1" applyBorder="1" applyAlignment="1"/>
    <xf numFmtId="1" fontId="3" fillId="2" borderId="10" xfId="0" applyNumberFormat="1" applyFont="1" applyFill="1" applyBorder="1" applyAlignment="1">
      <alignment horizontal="center"/>
    </xf>
    <xf numFmtId="2" fontId="3" fillId="2" borderId="10" xfId="0" applyNumberFormat="1" applyFont="1" applyFill="1" applyBorder="1" applyAlignment="1">
      <alignment horizontal="center"/>
    </xf>
    <xf numFmtId="164" fontId="3" fillId="2" borderId="10" xfId="0" applyNumberFormat="1" applyFont="1" applyFill="1" applyBorder="1" applyAlignment="1">
      <alignment horizontal="center"/>
    </xf>
    <xf numFmtId="167" fontId="6" fillId="2" borderId="10" xfId="0" applyNumberFormat="1" applyFont="1" applyFill="1" applyBorder="1" applyAlignment="1">
      <alignment horizontal="center"/>
    </xf>
    <xf numFmtId="164" fontId="3" fillId="2" borderId="10" xfId="0" applyNumberFormat="1" applyFont="1" applyFill="1" applyBorder="1" applyAlignment="1"/>
    <xf numFmtId="164" fontId="6" fillId="11" borderId="10" xfId="0" applyNumberFormat="1" applyFont="1" applyFill="1" applyBorder="1" applyAlignment="1">
      <alignment horizontal="center"/>
    </xf>
    <xf numFmtId="164" fontId="6" fillId="11" borderId="10" xfId="0" applyNumberFormat="1" applyFont="1" applyFill="1" applyBorder="1" applyAlignment="1">
      <alignment horizontal="center"/>
    </xf>
    <xf numFmtId="37" fontId="6" fillId="0" borderId="10" xfId="0" applyNumberFormat="1" applyFont="1" applyBorder="1" applyAlignment="1"/>
    <xf numFmtId="1" fontId="12" fillId="2" borderId="10" xfId="0" applyNumberFormat="1" applyFont="1" applyFill="1" applyBorder="1" applyAlignment="1">
      <alignment horizontal="left"/>
    </xf>
    <xf numFmtId="164" fontId="6" fillId="2" borderId="10" xfId="0" applyNumberFormat="1" applyFont="1" applyFill="1" applyBorder="1" applyAlignment="1"/>
    <xf numFmtId="164" fontId="6" fillId="11" borderId="2" xfId="0" applyNumberFormat="1" applyFont="1" applyFill="1" applyBorder="1" applyAlignment="1">
      <alignment horizontal="center"/>
    </xf>
    <xf numFmtId="1" fontId="13" fillId="2" borderId="10" xfId="0" applyNumberFormat="1" applyFont="1" applyFill="1" applyBorder="1" applyAlignment="1"/>
    <xf numFmtId="1" fontId="13" fillId="0" borderId="10" xfId="0" applyNumberFormat="1" applyFont="1" applyBorder="1" applyAlignment="1"/>
    <xf numFmtId="1" fontId="13" fillId="2" borderId="10" xfId="0" applyNumberFormat="1" applyFont="1" applyFill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64" fontId="13" fillId="11" borderId="10" xfId="0" applyNumberFormat="1" applyFont="1" applyFill="1" applyBorder="1" applyAlignment="1">
      <alignment horizontal="center"/>
    </xf>
    <xf numFmtId="1" fontId="6" fillId="2" borderId="10" xfId="0" applyNumberFormat="1" applyFont="1" applyFill="1" applyBorder="1" applyAlignment="1">
      <alignment horizontal="left"/>
    </xf>
    <xf numFmtId="37" fontId="6" fillId="0" borderId="10" xfId="0" applyNumberFormat="1" applyFont="1" applyBorder="1" applyAlignment="1"/>
    <xf numFmtId="1" fontId="6" fillId="0" borderId="10" xfId="0" applyNumberFormat="1" applyFont="1" applyBorder="1" applyAlignment="1"/>
    <xf numFmtId="1" fontId="6" fillId="0" borderId="10" xfId="0" applyNumberFormat="1" applyFont="1" applyBorder="1" applyAlignment="1">
      <alignment horizontal="center"/>
    </xf>
    <xf numFmtId="37" fontId="13" fillId="2" borderId="10" xfId="0" applyNumberFormat="1" applyFont="1" applyFill="1" applyBorder="1" applyAlignment="1"/>
    <xf numFmtId="1" fontId="6" fillId="2" borderId="2" xfId="0" applyNumberFormat="1" applyFont="1" applyFill="1" applyBorder="1" applyAlignment="1">
      <alignment horizontal="left"/>
    </xf>
    <xf numFmtId="164" fontId="3" fillId="2" borderId="10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/>
    <xf numFmtId="164" fontId="6" fillId="2" borderId="10" xfId="0" applyNumberFormat="1" applyFont="1" applyFill="1" applyBorder="1" applyAlignment="1">
      <alignment horizontal="center"/>
    </xf>
    <xf numFmtId="167" fontId="3" fillId="2" borderId="10" xfId="0" applyNumberFormat="1" applyFont="1" applyFill="1" applyBorder="1" applyAlignment="1"/>
    <xf numFmtId="168" fontId="6" fillId="2" borderId="10" xfId="0" applyNumberFormat="1" applyFont="1" applyFill="1" applyBorder="1" applyAlignment="1">
      <alignment horizontal="left"/>
    </xf>
    <xf numFmtId="1" fontId="6" fillId="6" borderId="10" xfId="0" applyNumberFormat="1" applyFont="1" applyFill="1" applyBorder="1" applyAlignment="1"/>
    <xf numFmtId="1" fontId="6" fillId="0" borderId="10" xfId="0" applyNumberFormat="1" applyFont="1" applyBorder="1" applyAlignment="1">
      <alignment horizontal="left"/>
    </xf>
    <xf numFmtId="1" fontId="13" fillId="2" borderId="10" xfId="0" applyNumberFormat="1" applyFont="1" applyFill="1" applyBorder="1" applyAlignment="1">
      <alignment horizontal="center"/>
    </xf>
    <xf numFmtId="1" fontId="15" fillId="2" borderId="10" xfId="0" applyNumberFormat="1" applyFont="1" applyFill="1" applyBorder="1" applyAlignment="1">
      <alignment horizontal="left"/>
    </xf>
    <xf numFmtId="164" fontId="13" fillId="11" borderId="10" xfId="0" applyNumberFormat="1" applyFont="1" applyFill="1" applyBorder="1" applyAlignment="1">
      <alignment horizontal="center"/>
    </xf>
    <xf numFmtId="164" fontId="13" fillId="2" borderId="10" xfId="0" applyNumberFormat="1" applyFont="1" applyFill="1" applyBorder="1" applyAlignment="1">
      <alignment horizontal="center"/>
    </xf>
    <xf numFmtId="164" fontId="6" fillId="6" borderId="10" xfId="0" applyNumberFormat="1" applyFont="1" applyFill="1" applyBorder="1" applyAlignment="1"/>
    <xf numFmtId="1" fontId="13" fillId="2" borderId="10" xfId="0" applyNumberFormat="1" applyFont="1" applyFill="1" applyBorder="1" applyAlignment="1">
      <alignment horizontal="left"/>
    </xf>
    <xf numFmtId="37" fontId="6" fillId="2" borderId="10" xfId="0" applyNumberFormat="1" applyFont="1" applyFill="1" applyBorder="1" applyAlignment="1"/>
    <xf numFmtId="1" fontId="6" fillId="2" borderId="11" xfId="0" applyNumberFormat="1" applyFont="1" applyFill="1" applyBorder="1" applyAlignment="1">
      <alignment horizontal="center"/>
    </xf>
    <xf numFmtId="164" fontId="3" fillId="2" borderId="12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1" fontId="3" fillId="2" borderId="13" xfId="0" applyNumberFormat="1" applyFont="1" applyFill="1" applyBorder="1" applyAlignment="1"/>
    <xf numFmtId="1" fontId="6" fillId="2" borderId="13" xfId="0" applyNumberFormat="1" applyFont="1" applyFill="1" applyBorder="1" applyAlignment="1"/>
    <xf numFmtId="164" fontId="13" fillId="2" borderId="2" xfId="0" applyNumberFormat="1" applyFont="1" applyFill="1" applyBorder="1" applyAlignment="1">
      <alignment horizontal="center"/>
    </xf>
    <xf numFmtId="1" fontId="13" fillId="2" borderId="13" xfId="0" applyNumberFormat="1" applyFont="1" applyFill="1" applyBorder="1" applyAlignment="1"/>
    <xf numFmtId="1" fontId="16" fillId="2" borderId="10" xfId="0" applyNumberFormat="1" applyFont="1" applyFill="1" applyBorder="1" applyAlignment="1"/>
    <xf numFmtId="1" fontId="16" fillId="2" borderId="10" xfId="0" applyNumberFormat="1" applyFont="1" applyFill="1" applyBorder="1" applyAlignment="1">
      <alignment horizontal="left"/>
    </xf>
    <xf numFmtId="1" fontId="13" fillId="2" borderId="2" xfId="0" applyNumberFormat="1" applyFont="1" applyFill="1" applyBorder="1" applyAlignment="1">
      <alignment horizontal="center"/>
    </xf>
    <xf numFmtId="167" fontId="6" fillId="2" borderId="2" xfId="0" applyNumberFormat="1" applyFont="1" applyFill="1" applyBorder="1" applyAlignment="1">
      <alignment horizontal="center"/>
    </xf>
    <xf numFmtId="1" fontId="6" fillId="2" borderId="11" xfId="0" applyNumberFormat="1" applyFont="1" applyFill="1" applyBorder="1" applyAlignment="1">
      <alignment horizontal="center"/>
    </xf>
    <xf numFmtId="1" fontId="6" fillId="0" borderId="11" xfId="0" applyNumberFormat="1" applyFont="1" applyBorder="1" applyAlignment="1"/>
    <xf numFmtId="1" fontId="6" fillId="2" borderId="11" xfId="0" applyNumberFormat="1" applyFont="1" applyFill="1" applyBorder="1" applyAlignment="1">
      <alignment horizontal="left"/>
    </xf>
    <xf numFmtId="1" fontId="6" fillId="0" borderId="11" xfId="0" applyNumberFormat="1" applyFont="1" applyBorder="1" applyAlignment="1">
      <alignment horizontal="center"/>
    </xf>
    <xf numFmtId="164" fontId="6" fillId="11" borderId="11" xfId="0" applyNumberFormat="1" applyFont="1" applyFill="1" applyBorder="1" applyAlignment="1">
      <alignment horizontal="center"/>
    </xf>
    <xf numFmtId="1" fontId="3" fillId="2" borderId="11" xfId="0" applyNumberFormat="1" applyFont="1" applyFill="1" applyBorder="1" applyAlignment="1">
      <alignment horizontal="center"/>
    </xf>
    <xf numFmtId="2" fontId="3" fillId="2" borderId="11" xfId="0" applyNumberFormat="1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horizontal="center"/>
    </xf>
    <xf numFmtId="164" fontId="3" fillId="2" borderId="14" xfId="0" applyNumberFormat="1" applyFont="1" applyFill="1" applyBorder="1" applyAlignment="1">
      <alignment horizontal="center"/>
    </xf>
    <xf numFmtId="1" fontId="3" fillId="2" borderId="15" xfId="0" applyNumberFormat="1" applyFont="1" applyFill="1" applyBorder="1" applyAlignment="1"/>
    <xf numFmtId="1" fontId="6" fillId="2" borderId="2" xfId="0" applyNumberFormat="1" applyFont="1" applyFill="1" applyBorder="1" applyAlignment="1">
      <alignment horizontal="center"/>
    </xf>
    <xf numFmtId="1" fontId="6" fillId="0" borderId="2" xfId="0" applyNumberFormat="1" applyFont="1" applyBorder="1" applyAlignment="1"/>
    <xf numFmtId="1" fontId="6" fillId="0" borderId="2" xfId="0" applyNumberFormat="1" applyFont="1" applyBorder="1" applyAlignment="1">
      <alignment horizontal="center"/>
    </xf>
    <xf numFmtId="1" fontId="3" fillId="2" borderId="2" xfId="0" applyNumberFormat="1" applyFont="1" applyFill="1" applyBorder="1" applyAlignment="1">
      <alignment horizontal="center"/>
    </xf>
    <xf numFmtId="2" fontId="3" fillId="2" borderId="2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/>
    <xf numFmtId="1" fontId="6" fillId="2" borderId="2" xfId="0" applyNumberFormat="1" applyFont="1" applyFill="1" applyBorder="1" applyAlignment="1"/>
    <xf numFmtId="2" fontId="6" fillId="2" borderId="2" xfId="0" applyNumberFormat="1" applyFont="1" applyFill="1" applyBorder="1" applyAlignment="1">
      <alignment horizontal="center"/>
    </xf>
    <xf numFmtId="164" fontId="6" fillId="11" borderId="2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/>
    <xf numFmtId="37" fontId="6" fillId="0" borderId="2" xfId="0" applyNumberFormat="1" applyFont="1" applyBorder="1" applyAlignment="1"/>
    <xf numFmtId="37" fontId="6" fillId="2" borderId="2" xfId="0" applyNumberFormat="1" applyFont="1" applyFill="1" applyBorder="1" applyAlignment="1"/>
    <xf numFmtId="37" fontId="13" fillId="2" borderId="2" xfId="0" applyNumberFormat="1" applyFont="1" applyFill="1" applyBorder="1" applyAlignment="1"/>
    <xf numFmtId="1" fontId="13" fillId="0" borderId="2" xfId="0" applyNumberFormat="1" applyFont="1" applyBorder="1" applyAlignment="1"/>
    <xf numFmtId="1" fontId="13" fillId="2" borderId="2" xfId="0" applyNumberFormat="1" applyFont="1" applyFill="1" applyBorder="1" applyAlignment="1"/>
    <xf numFmtId="164" fontId="13" fillId="11" borderId="2" xfId="0" applyNumberFormat="1" applyFont="1" applyFill="1" applyBorder="1" applyAlignment="1">
      <alignment horizontal="center"/>
    </xf>
    <xf numFmtId="37" fontId="6" fillId="0" borderId="2" xfId="0" applyNumberFormat="1" applyFont="1" applyBorder="1" applyAlignment="1"/>
    <xf numFmtId="1" fontId="6" fillId="0" borderId="2" xfId="0" applyNumberFormat="1" applyFont="1" applyBorder="1" applyAlignment="1"/>
    <xf numFmtId="1" fontId="6" fillId="2" borderId="2" xfId="0" applyNumberFormat="1" applyFont="1" applyFill="1" applyBorder="1" applyAlignment="1">
      <alignment horizontal="left"/>
    </xf>
    <xf numFmtId="1" fontId="6" fillId="0" borderId="2" xfId="0" applyNumberFormat="1" applyFont="1" applyBorder="1" applyAlignment="1">
      <alignment horizontal="center"/>
    </xf>
    <xf numFmtId="164" fontId="6" fillId="2" borderId="16" xfId="0" applyNumberFormat="1" applyFont="1" applyFill="1" applyBorder="1" applyAlignment="1">
      <alignment horizontal="center"/>
    </xf>
    <xf numFmtId="1" fontId="12" fillId="2" borderId="2" xfId="0" applyNumberFormat="1" applyFont="1" applyFill="1" applyBorder="1" applyAlignment="1">
      <alignment horizontal="left"/>
    </xf>
    <xf numFmtId="37" fontId="6" fillId="0" borderId="11" xfId="0" applyNumberFormat="1" applyFont="1" applyBorder="1" applyAlignment="1"/>
    <xf numFmtId="1" fontId="12" fillId="2" borderId="11" xfId="0" applyNumberFormat="1" applyFont="1" applyFill="1" applyBorder="1" applyAlignment="1">
      <alignment horizontal="left"/>
    </xf>
    <xf numFmtId="167" fontId="6" fillId="2" borderId="11" xfId="0" applyNumberFormat="1" applyFont="1" applyFill="1" applyBorder="1" applyAlignment="1">
      <alignment horizontal="center"/>
    </xf>
    <xf numFmtId="1" fontId="3" fillId="2" borderId="11" xfId="0" applyNumberFormat="1" applyFont="1" applyFill="1" applyBorder="1" applyAlignment="1"/>
    <xf numFmtId="1" fontId="3" fillId="2" borderId="0" xfId="0" applyNumberFormat="1" applyFont="1" applyFill="1" applyAlignment="1"/>
    <xf numFmtId="37" fontId="3" fillId="0" borderId="0" xfId="0" applyNumberFormat="1" applyFont="1" applyAlignment="1"/>
    <xf numFmtId="1" fontId="3" fillId="0" borderId="0" xfId="0" applyNumberFormat="1" applyFont="1" applyAlignment="1"/>
    <xf numFmtId="1" fontId="3" fillId="2" borderId="0" xfId="0" applyNumberFormat="1" applyFont="1" applyFill="1" applyAlignment="1">
      <alignment horizontal="left"/>
    </xf>
    <xf numFmtId="164" fontId="3" fillId="11" borderId="0" xfId="0" applyNumberFormat="1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7" fontId="3" fillId="2" borderId="0" xfId="0" applyNumberFormat="1" applyFont="1" applyFill="1" applyAlignment="1"/>
    <xf numFmtId="0" fontId="3" fillId="10" borderId="0" xfId="0" applyFont="1" applyFill="1" applyAlignment="1">
      <alignment horizontal="left"/>
    </xf>
    <xf numFmtId="0" fontId="3" fillId="10" borderId="0" xfId="0" applyFont="1" applyFill="1" applyAlignment="1">
      <alignment horizontal="center"/>
    </xf>
    <xf numFmtId="0" fontId="17" fillId="10" borderId="2" xfId="0" applyFont="1" applyFill="1" applyBorder="1" applyAlignment="1">
      <alignment horizontal="center" wrapText="1"/>
    </xf>
    <xf numFmtId="0" fontId="17" fillId="10" borderId="5" xfId="0" applyFont="1" applyFill="1" applyBorder="1" applyAlignment="1">
      <alignment horizontal="center" wrapText="1"/>
    </xf>
    <xf numFmtId="0" fontId="17" fillId="10" borderId="5" xfId="0" applyFont="1" applyFill="1" applyBorder="1" applyAlignment="1">
      <alignment horizontal="center" wrapText="1"/>
    </xf>
    <xf numFmtId="0" fontId="17" fillId="13" borderId="5" xfId="0" applyFont="1" applyFill="1" applyBorder="1" applyAlignment="1">
      <alignment horizontal="center" wrapText="1"/>
    </xf>
    <xf numFmtId="0" fontId="17" fillId="14" borderId="5" xfId="0" applyFont="1" applyFill="1" applyBorder="1" applyAlignment="1">
      <alignment horizontal="center" wrapText="1"/>
    </xf>
    <xf numFmtId="0" fontId="17" fillId="15" borderId="5" xfId="0" applyFont="1" applyFill="1" applyBorder="1" applyAlignment="1">
      <alignment horizontal="center" wrapText="1"/>
    </xf>
    <xf numFmtId="0" fontId="18" fillId="0" borderId="0" xfId="0" applyFont="1" applyAlignment="1">
      <alignment horizontal="center"/>
    </xf>
    <xf numFmtId="0" fontId="3" fillId="4" borderId="17" xfId="0" applyFont="1" applyFill="1" applyBorder="1" applyAlignment="1">
      <alignment horizontal="left" vertical="top"/>
    </xf>
    <xf numFmtId="0" fontId="3" fillId="4" borderId="18" xfId="0" applyFont="1" applyFill="1" applyBorder="1" applyAlignment="1">
      <alignment horizontal="left" vertical="top"/>
    </xf>
    <xf numFmtId="0" fontId="3" fillId="4" borderId="18" xfId="0" applyFont="1" applyFill="1" applyBorder="1" applyAlignment="1">
      <alignment horizontal="center" vertical="top"/>
    </xf>
    <xf numFmtId="169" fontId="3" fillId="4" borderId="18" xfId="0" applyNumberFormat="1" applyFont="1" applyFill="1" applyBorder="1" applyAlignment="1">
      <alignment horizontal="center" vertical="top"/>
    </xf>
    <xf numFmtId="169" fontId="3" fillId="4" borderId="18" xfId="0" applyNumberFormat="1" applyFont="1" applyFill="1" applyBorder="1" applyAlignment="1">
      <alignment horizontal="left" vertical="top"/>
    </xf>
    <xf numFmtId="0" fontId="3" fillId="4" borderId="17" xfId="0" applyFont="1" applyFill="1" applyBorder="1" applyAlignment="1">
      <alignment horizontal="center" vertical="top"/>
    </xf>
    <xf numFmtId="170" fontId="3" fillId="4" borderId="18" xfId="0" applyNumberFormat="1" applyFont="1" applyFill="1" applyBorder="1" applyAlignment="1">
      <alignment horizontal="center" vertical="top"/>
    </xf>
    <xf numFmtId="0" fontId="19" fillId="6" borderId="17" xfId="0" applyFont="1" applyFill="1" applyBorder="1" applyAlignment="1">
      <alignment horizontal="left"/>
    </xf>
    <xf numFmtId="0" fontId="19" fillId="2" borderId="18" xfId="0" applyFont="1" applyFill="1" applyBorder="1" applyAlignment="1">
      <alignment horizontal="left"/>
    </xf>
    <xf numFmtId="0" fontId="19" fillId="2" borderId="18" xfId="0" applyFont="1" applyFill="1" applyBorder="1" applyAlignment="1">
      <alignment horizontal="center"/>
    </xf>
    <xf numFmtId="0" fontId="19" fillId="2" borderId="18" xfId="0" applyFont="1" applyFill="1" applyBorder="1" applyAlignment="1">
      <alignment horizontal="center"/>
    </xf>
    <xf numFmtId="3" fontId="19" fillId="16" borderId="18" xfId="0" applyNumberFormat="1" applyFont="1" applyFill="1" applyBorder="1" applyAlignment="1">
      <alignment horizontal="center"/>
    </xf>
    <xf numFmtId="170" fontId="3" fillId="16" borderId="18" xfId="0" applyNumberFormat="1" applyFont="1" applyFill="1" applyBorder="1" applyAlignment="1">
      <alignment horizontal="center"/>
    </xf>
    <xf numFmtId="0" fontId="3" fillId="17" borderId="18" xfId="0" applyFont="1" applyFill="1" applyBorder="1" applyAlignment="1">
      <alignment horizontal="center"/>
    </xf>
    <xf numFmtId="170" fontId="3" fillId="17" borderId="18" xfId="0" applyNumberFormat="1" applyFont="1" applyFill="1" applyBorder="1" applyAlignment="1">
      <alignment horizontal="center"/>
    </xf>
    <xf numFmtId="0" fontId="3" fillId="15" borderId="18" xfId="0" applyFont="1" applyFill="1" applyBorder="1" applyAlignment="1">
      <alignment horizontal="left"/>
    </xf>
    <xf numFmtId="170" fontId="3" fillId="15" borderId="18" xfId="0" applyNumberFormat="1" applyFont="1" applyFill="1" applyBorder="1" applyAlignment="1">
      <alignment horizontal="left"/>
    </xf>
    <xf numFmtId="0" fontId="19" fillId="2" borderId="17" xfId="0" applyFont="1" applyFill="1" applyBorder="1" applyAlignment="1">
      <alignment horizontal="center"/>
    </xf>
    <xf numFmtId="170" fontId="19" fillId="2" borderId="18" xfId="0" applyNumberFormat="1" applyFont="1" applyFill="1" applyBorder="1" applyAlignment="1">
      <alignment horizontal="center"/>
    </xf>
    <xf numFmtId="0" fontId="19" fillId="2" borderId="18" xfId="0" applyFont="1" applyFill="1" applyBorder="1" applyAlignment="1">
      <alignment horizontal="left" wrapText="1"/>
    </xf>
    <xf numFmtId="0" fontId="19" fillId="2" borderId="17" xfId="0" applyFont="1" applyFill="1" applyBorder="1" applyAlignment="1">
      <alignment horizontal="left"/>
    </xf>
    <xf numFmtId="3" fontId="19" fillId="16" borderId="18" xfId="0" applyNumberFormat="1" applyFont="1" applyFill="1" applyBorder="1" applyAlignment="1">
      <alignment horizontal="center"/>
    </xf>
    <xf numFmtId="0" fontId="19" fillId="2" borderId="17" xfId="0" applyFont="1" applyFill="1" applyBorder="1" applyAlignment="1">
      <alignment horizontal="center"/>
    </xf>
    <xf numFmtId="170" fontId="19" fillId="16" borderId="18" xfId="0" applyNumberFormat="1" applyFont="1" applyFill="1" applyBorder="1" applyAlignment="1">
      <alignment horizontal="center"/>
    </xf>
    <xf numFmtId="0" fontId="19" fillId="18" borderId="17" xfId="0" applyFont="1" applyFill="1" applyBorder="1" applyAlignment="1">
      <alignment horizontal="left"/>
    </xf>
    <xf numFmtId="0" fontId="19" fillId="18" borderId="17" xfId="0" applyFont="1" applyFill="1" applyBorder="1" applyAlignment="1">
      <alignment horizontal="left"/>
    </xf>
    <xf numFmtId="0" fontId="19" fillId="2" borderId="18" xfId="0" applyFont="1" applyFill="1" applyBorder="1" applyAlignment="1">
      <alignment horizontal="left"/>
    </xf>
    <xf numFmtId="170" fontId="3" fillId="16" borderId="18" xfId="0" applyNumberFormat="1" applyFont="1" applyFill="1" applyBorder="1" applyAlignment="1">
      <alignment horizontal="center"/>
    </xf>
    <xf numFmtId="0" fontId="19" fillId="2" borderId="18" xfId="0" applyFont="1" applyFill="1" applyBorder="1" applyAlignment="1">
      <alignment horizontal="left" wrapText="1"/>
    </xf>
    <xf numFmtId="0" fontId="3" fillId="0" borderId="0" xfId="0" applyFont="1" applyAlignment="1"/>
    <xf numFmtId="0" fontId="17" fillId="19" borderId="0" xfId="0" applyFont="1" applyFill="1" applyAlignment="1">
      <alignment horizontal="center" wrapText="1"/>
    </xf>
    <xf numFmtId="0" fontId="17" fillId="19" borderId="0" xfId="0" applyFont="1" applyFill="1" applyAlignment="1">
      <alignment horizontal="center" wrapText="1"/>
    </xf>
    <xf numFmtId="0" fontId="20" fillId="19" borderId="0" xfId="0" applyFont="1" applyFill="1" applyAlignment="1">
      <alignment horizontal="center" wrapText="1"/>
    </xf>
    <xf numFmtId="0" fontId="20" fillId="19" borderId="0" xfId="0" applyFont="1" applyFill="1" applyAlignment="1">
      <alignment horizontal="center" wrapText="1"/>
    </xf>
    <xf numFmtId="0" fontId="18" fillId="0" borderId="0" xfId="0" applyFont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left"/>
    </xf>
    <xf numFmtId="0" fontId="0" fillId="0" borderId="0" xfId="0" applyFont="1" applyFill="1" applyAlignment="1"/>
    <xf numFmtId="0" fontId="21" fillId="0" borderId="0" xfId="0" applyFont="1" applyFill="1" applyAlignment="1"/>
    <xf numFmtId="0" fontId="4" fillId="8" borderId="19" xfId="0" applyFont="1" applyFill="1" applyBorder="1" applyAlignment="1">
      <alignment wrapText="1"/>
    </xf>
    <xf numFmtId="0" fontId="2" fillId="8" borderId="19" xfId="0" applyFont="1" applyFill="1" applyBorder="1" applyAlignment="1">
      <alignment wrapText="1"/>
    </xf>
    <xf numFmtId="166" fontId="2" fillId="8" borderId="19" xfId="0" applyNumberFormat="1" applyFont="1" applyFill="1" applyBorder="1" applyAlignment="1">
      <alignment horizontal="center" wrapText="1"/>
    </xf>
    <xf numFmtId="0" fontId="2" fillId="8" borderId="19" xfId="0" applyFont="1" applyFill="1" applyBorder="1" applyAlignment="1">
      <alignment horizontal="center" wrapText="1"/>
    </xf>
    <xf numFmtId="0" fontId="2" fillId="9" borderId="19" xfId="0" applyFont="1" applyFill="1" applyBorder="1" applyAlignment="1">
      <alignment horizontal="center" wrapText="1"/>
    </xf>
    <xf numFmtId="0" fontId="4" fillId="9" borderId="19" xfId="0" applyFont="1" applyFill="1" applyBorder="1" applyAlignment="1">
      <alignment wrapText="1"/>
    </xf>
    <xf numFmtId="0" fontId="4" fillId="2" borderId="19" xfId="0" applyFont="1" applyFill="1" applyBorder="1" applyAlignment="1">
      <alignment horizontal="left" wrapText="1"/>
    </xf>
    <xf numFmtId="0" fontId="4" fillId="2" borderId="19" xfId="0" applyFont="1" applyFill="1" applyBorder="1" applyAlignment="1">
      <alignment horizontal="center" wrapText="1"/>
    </xf>
    <xf numFmtId="3" fontId="4" fillId="5" borderId="19" xfId="0" applyNumberFormat="1" applyFont="1" applyFill="1" applyBorder="1" applyAlignment="1">
      <alignment horizontal="center" wrapText="1"/>
    </xf>
    <xf numFmtId="0" fontId="4" fillId="5" borderId="19" xfId="0" applyFont="1" applyFill="1" applyBorder="1" applyAlignment="1">
      <alignment horizontal="center" wrapText="1"/>
    </xf>
    <xf numFmtId="3" fontId="4" fillId="2" borderId="19" xfId="0" applyNumberFormat="1" applyFont="1" applyFill="1" applyBorder="1" applyAlignment="1">
      <alignment horizontal="center" wrapText="1"/>
    </xf>
    <xf numFmtId="164" fontId="4" fillId="2" borderId="19" xfId="0" applyNumberFormat="1" applyFont="1" applyFill="1" applyBorder="1" applyAlignment="1">
      <alignment horizontal="center" wrapText="1"/>
    </xf>
    <xf numFmtId="0" fontId="2" fillId="8" borderId="19" xfId="0" applyFont="1" applyFill="1" applyBorder="1" applyAlignment="1">
      <alignment horizontal="center" wrapText="1"/>
    </xf>
    <xf numFmtId="0" fontId="8" fillId="0" borderId="19" xfId="0" applyFont="1" applyBorder="1"/>
    <xf numFmtId="0" fontId="10" fillId="2" borderId="0" xfId="0" applyFont="1" applyFill="1" applyAlignment="1"/>
    <xf numFmtId="0" fontId="0" fillId="0" borderId="0" xfId="0" applyFont="1" applyAlignment="1"/>
    <xf numFmtId="0" fontId="5" fillId="11" borderId="3" xfId="0" applyFont="1" applyFill="1" applyBorder="1" applyAlignment="1">
      <alignment horizontal="center"/>
    </xf>
    <xf numFmtId="0" fontId="8" fillId="0" borderId="4" xfId="0" applyFont="1" applyBorder="1"/>
    <xf numFmtId="0" fontId="8" fillId="0" borderId="5" xfId="0" applyFont="1" applyBorder="1"/>
    <xf numFmtId="0" fontId="11" fillId="2" borderId="0" xfId="0" applyFont="1" applyFill="1" applyAlignment="1">
      <alignment horizontal="center"/>
    </xf>
    <xf numFmtId="0" fontId="17" fillId="10" borderId="0" xfId="0" applyFont="1" applyFill="1" applyAlignment="1">
      <alignment horizontal="center" wrapText="1"/>
    </xf>
    <xf numFmtId="0" fontId="17" fillId="19" borderId="0" xfId="0" applyFont="1" applyFill="1" applyAlignment="1">
      <alignment horizontal="center" wrapText="1"/>
    </xf>
  </cellXfs>
  <cellStyles count="1">
    <cellStyle name="Normal" xfId="0" builtinId="0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>
  <x18tc:person displayName="caitlin.collins@gfs.com" id="{07d6a1d8-dfa4-47e7-8932-516dfee7cab1}" userId="caitlin.collins@gfs.com" providerId="google-sheets"/>
  <x18tc:person displayName="Caitlin Collins" id="{f413b80e-682b-441c-848b-40f460d6b166}" providerId="google-sheets"/>
  <x18tc:person displayName="Cindy Condon" id="{79171350-06e9-443f-933b-8a8d068ec924}" providerId="google-sheets"/>
</x18tc: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N113" dT="2025-12-02T20:03:01.00" personId="{79171350-06e9-443f-933b-8a8d068ec924}" id="{e59e962a-4e15-4f49-97b0-a9a975ae6fa2}" done="1">
    <x18tc:text xml:space="preserve">@caitlin.collins@gfs.com 
411201 note says "Every other month (oct, dec)" Can you confirm 850/mo for January?
Assigned to caitlin.collins@gfs.com</x18tc:text>
    <x18tc:mentions>
      <x18tc:mention mentionpersonId="{07d6a1d8-dfa4-47e7-8932-516dfee7cab1}" mentionId="{859cc399-59a2-4c20-a1a2-d8521731072e}" startIndex="0" length="24"/>
    </x18tc:mentions>
  </x18tc:threadedComment>
  <x18tc:threadedComment ref="N113" dT="2025-12-02T20:05:46.00" personId="{f413b80e-682b-441c-848b-40f460d6b166}" id="{2a7c431b-d275-469d-99ea-6ea8a8f58143}" parentId="{e59e962a-4e15-4f49-97b0-a9a975ae6fa2}">
    <x18tc:text xml:space="preserve">Corrected. Sorry I discussed and made Changed in O9 with Christa. Just missed the market basket forecast.</x18tc:text>
  </x18tc:threadedComment>
</x18tc: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409"/>
  <sheetViews>
    <sheetView tabSelected="1" workbookViewId="0">
      <pane ySplit="3" topLeftCell="A4" activePane="bottomLeft" state="frozen"/>
      <selection pane="bottomLeft" activeCell="N20" sqref="N20"/>
    </sheetView>
  </sheetViews>
  <sheetFormatPr defaultColWidth="12.7109375" defaultRowHeight="15.75" customHeight="1" x14ac:dyDescent="0.2"/>
  <cols>
    <col min="1" max="1" width="27.140625" customWidth="1"/>
    <col min="2" max="2" width="19" customWidth="1"/>
    <col min="3" max="3" width="29.5703125" bestFit="1" customWidth="1"/>
    <col min="4" max="4" width="12.7109375" customWidth="1"/>
    <col min="5" max="5" width="11.28515625" customWidth="1"/>
    <col min="6" max="6" width="9.85546875" bestFit="1" customWidth="1"/>
    <col min="7" max="7" width="9.28515625" customWidth="1"/>
    <col min="8" max="8" width="9.140625" customWidth="1"/>
    <col min="9" max="9" width="37.42578125" customWidth="1"/>
  </cols>
  <sheetData>
    <row r="1" spans="1:9" ht="12.75" x14ac:dyDescent="0.2">
      <c r="A1" s="1">
        <v>2</v>
      </c>
      <c r="B1" s="1">
        <v>3</v>
      </c>
      <c r="C1" s="2" t="s">
        <v>5236</v>
      </c>
      <c r="D1" s="2">
        <v>5</v>
      </c>
      <c r="E1" s="1">
        <v>6</v>
      </c>
      <c r="F1" s="3">
        <v>15</v>
      </c>
      <c r="G1" s="3">
        <v>16</v>
      </c>
      <c r="H1" s="3">
        <v>17</v>
      </c>
      <c r="I1" s="3">
        <v>18</v>
      </c>
    </row>
    <row r="2" spans="1:9" ht="30" customHeight="1" x14ac:dyDescent="0.2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7</v>
      </c>
      <c r="G2" s="6" t="s">
        <v>8</v>
      </c>
      <c r="H2" s="6" t="s">
        <v>9</v>
      </c>
      <c r="I2" s="4" t="s">
        <v>10</v>
      </c>
    </row>
    <row r="3" spans="1:9" ht="12.75" x14ac:dyDescent="0.2">
      <c r="A3" s="7"/>
      <c r="B3" s="7"/>
      <c r="C3" s="7"/>
      <c r="D3" s="8"/>
      <c r="E3" s="7"/>
      <c r="F3" s="9"/>
      <c r="G3" s="9"/>
      <c r="H3" s="9"/>
      <c r="I3" s="7"/>
    </row>
    <row r="4" spans="1:9" ht="12.75" x14ac:dyDescent="0.2">
      <c r="A4" s="12" t="s">
        <v>11</v>
      </c>
      <c r="B4" s="12" t="s">
        <v>12</v>
      </c>
      <c r="C4" s="13" t="s">
        <v>13</v>
      </c>
      <c r="D4" s="14">
        <v>91290</v>
      </c>
      <c r="E4" s="12" t="s">
        <v>14</v>
      </c>
      <c r="F4" s="17" t="s">
        <v>19</v>
      </c>
      <c r="G4" s="17" t="s">
        <v>20</v>
      </c>
      <c r="H4" s="17" t="s">
        <v>21</v>
      </c>
      <c r="I4" s="15"/>
    </row>
    <row r="5" spans="1:9" ht="12.75" x14ac:dyDescent="0.2">
      <c r="A5" s="12" t="s">
        <v>22</v>
      </c>
      <c r="B5" s="12" t="s">
        <v>23</v>
      </c>
      <c r="C5" s="13" t="s">
        <v>24</v>
      </c>
      <c r="D5" s="14">
        <v>203102</v>
      </c>
      <c r="E5" s="12" t="s">
        <v>25</v>
      </c>
      <c r="F5" s="17" t="s">
        <v>19</v>
      </c>
      <c r="G5" s="17" t="s">
        <v>20</v>
      </c>
      <c r="H5" s="17" t="s">
        <v>21</v>
      </c>
      <c r="I5" s="15"/>
    </row>
    <row r="6" spans="1:9" ht="12.75" x14ac:dyDescent="0.2">
      <c r="A6" s="12" t="s">
        <v>26</v>
      </c>
      <c r="B6" s="12" t="s">
        <v>12</v>
      </c>
      <c r="C6" s="13" t="s">
        <v>13</v>
      </c>
      <c r="D6" s="14">
        <v>90700</v>
      </c>
      <c r="E6" s="12" t="s">
        <v>27</v>
      </c>
      <c r="F6" s="17" t="s">
        <v>19</v>
      </c>
      <c r="G6" s="17" t="s">
        <v>20</v>
      </c>
      <c r="H6" s="17" t="s">
        <v>21</v>
      </c>
      <c r="I6" s="15"/>
    </row>
    <row r="7" spans="1:9" ht="12.75" x14ac:dyDescent="0.2">
      <c r="A7" s="12" t="s">
        <v>28</v>
      </c>
      <c r="B7" s="12" t="s">
        <v>29</v>
      </c>
      <c r="C7" s="13" t="s">
        <v>30</v>
      </c>
      <c r="D7" s="14" t="s">
        <v>31</v>
      </c>
      <c r="E7" s="12" t="s">
        <v>32</v>
      </c>
      <c r="F7" s="17" t="s">
        <v>33</v>
      </c>
      <c r="G7" s="17" t="s">
        <v>20</v>
      </c>
      <c r="H7" s="17" t="s">
        <v>21</v>
      </c>
      <c r="I7" s="15"/>
    </row>
    <row r="8" spans="1:9" ht="12.75" x14ac:dyDescent="0.2">
      <c r="A8" s="12" t="s">
        <v>34</v>
      </c>
      <c r="B8" s="12" t="s">
        <v>35</v>
      </c>
      <c r="C8" s="13" t="s">
        <v>36</v>
      </c>
      <c r="D8" s="14" t="s">
        <v>37</v>
      </c>
      <c r="E8" s="12" t="s">
        <v>38</v>
      </c>
      <c r="F8" s="17" t="s">
        <v>33</v>
      </c>
      <c r="G8" s="17" t="s">
        <v>20</v>
      </c>
      <c r="H8" s="17" t="s">
        <v>21</v>
      </c>
      <c r="I8" s="15"/>
    </row>
    <row r="9" spans="1:9" ht="12.75" x14ac:dyDescent="0.2">
      <c r="A9" s="11" t="s">
        <v>39</v>
      </c>
      <c r="B9" s="12" t="s">
        <v>29</v>
      </c>
      <c r="C9" s="13" t="s">
        <v>30</v>
      </c>
      <c r="D9" s="14" t="s">
        <v>40</v>
      </c>
      <c r="E9" s="12" t="s">
        <v>32</v>
      </c>
      <c r="F9" s="17" t="s">
        <v>33</v>
      </c>
      <c r="G9" s="17" t="s">
        <v>20</v>
      </c>
      <c r="H9" s="17" t="s">
        <v>21</v>
      </c>
      <c r="I9" s="15"/>
    </row>
    <row r="10" spans="1:9" ht="12.75" x14ac:dyDescent="0.2">
      <c r="A10" s="11" t="s">
        <v>41</v>
      </c>
      <c r="B10" s="12" t="s">
        <v>29</v>
      </c>
      <c r="C10" s="13" t="s">
        <v>30</v>
      </c>
      <c r="D10" s="14" t="s">
        <v>42</v>
      </c>
      <c r="E10" s="12" t="s">
        <v>32</v>
      </c>
      <c r="F10" s="17" t="s">
        <v>33</v>
      </c>
      <c r="G10" s="17" t="s">
        <v>20</v>
      </c>
      <c r="H10" s="17" t="s">
        <v>21</v>
      </c>
      <c r="I10" s="15"/>
    </row>
    <row r="11" spans="1:9" ht="12.75" x14ac:dyDescent="0.2">
      <c r="A11" s="12" t="s">
        <v>43</v>
      </c>
      <c r="B11" s="12" t="s">
        <v>44</v>
      </c>
      <c r="C11" s="13" t="s">
        <v>45</v>
      </c>
      <c r="D11" s="14">
        <v>1413</v>
      </c>
      <c r="E11" s="12" t="s">
        <v>46</v>
      </c>
      <c r="F11" s="17" t="s">
        <v>47</v>
      </c>
      <c r="G11" s="17" t="s">
        <v>20</v>
      </c>
      <c r="H11" s="17" t="s">
        <v>21</v>
      </c>
      <c r="I11" s="15"/>
    </row>
    <row r="12" spans="1:9" ht="12.75" x14ac:dyDescent="0.2">
      <c r="A12" s="12" t="s">
        <v>48</v>
      </c>
      <c r="B12" s="12" t="s">
        <v>44</v>
      </c>
      <c r="C12" s="13" t="s">
        <v>49</v>
      </c>
      <c r="D12" s="14" t="s">
        <v>50</v>
      </c>
      <c r="E12" s="12" t="s">
        <v>51</v>
      </c>
      <c r="F12" s="17" t="s">
        <v>52</v>
      </c>
      <c r="G12" s="17" t="s">
        <v>17</v>
      </c>
      <c r="H12" s="17" t="s">
        <v>53</v>
      </c>
      <c r="I12" s="15"/>
    </row>
    <row r="13" spans="1:9" ht="12.75" x14ac:dyDescent="0.2">
      <c r="A13" s="12" t="s">
        <v>54</v>
      </c>
      <c r="B13" s="12" t="s">
        <v>23</v>
      </c>
      <c r="C13" s="13" t="s">
        <v>55</v>
      </c>
      <c r="D13" s="14">
        <v>14207</v>
      </c>
      <c r="E13" s="12" t="s">
        <v>56</v>
      </c>
      <c r="F13" s="17" t="s">
        <v>19</v>
      </c>
      <c r="G13" s="16" t="s">
        <v>57</v>
      </c>
      <c r="H13" s="17" t="s">
        <v>21</v>
      </c>
      <c r="I13" s="15"/>
    </row>
    <row r="14" spans="1:9" ht="12.75" x14ac:dyDescent="0.2">
      <c r="A14" s="12" t="s">
        <v>58</v>
      </c>
      <c r="B14" s="12" t="s">
        <v>59</v>
      </c>
      <c r="C14" s="13" t="s">
        <v>60</v>
      </c>
      <c r="D14" s="14">
        <v>3800059779</v>
      </c>
      <c r="E14" s="12" t="s">
        <v>61</v>
      </c>
      <c r="F14" s="17" t="s">
        <v>33</v>
      </c>
      <c r="G14" s="17" t="s">
        <v>20</v>
      </c>
      <c r="H14" s="17" t="s">
        <v>21</v>
      </c>
      <c r="I14" s="15"/>
    </row>
    <row r="15" spans="1:9" ht="12.75" x14ac:dyDescent="0.2">
      <c r="A15" s="12" t="s">
        <v>62</v>
      </c>
      <c r="B15" s="12" t="s">
        <v>29</v>
      </c>
      <c r="C15" s="13" t="s">
        <v>63</v>
      </c>
      <c r="D15" s="14" t="s">
        <v>64</v>
      </c>
      <c r="E15" s="12" t="s">
        <v>65</v>
      </c>
      <c r="F15" s="19" t="s">
        <v>33</v>
      </c>
      <c r="G15" s="17"/>
      <c r="H15" s="17" t="s">
        <v>21</v>
      </c>
      <c r="I15" s="15"/>
    </row>
    <row r="16" spans="1:9" ht="12.75" x14ac:dyDescent="0.2">
      <c r="A16" s="12" t="s">
        <v>66</v>
      </c>
      <c r="B16" s="12" t="s">
        <v>29</v>
      </c>
      <c r="C16" s="13" t="s">
        <v>63</v>
      </c>
      <c r="D16" s="14" t="s">
        <v>67</v>
      </c>
      <c r="E16" s="12" t="s">
        <v>65</v>
      </c>
      <c r="F16" s="17" t="s">
        <v>33</v>
      </c>
      <c r="G16" s="17" t="s">
        <v>20</v>
      </c>
      <c r="H16" s="17" t="s">
        <v>21</v>
      </c>
      <c r="I16" s="15"/>
    </row>
    <row r="17" spans="1:9" ht="12.75" x14ac:dyDescent="0.2">
      <c r="A17" s="12" t="s">
        <v>68</v>
      </c>
      <c r="B17" s="12" t="s">
        <v>59</v>
      </c>
      <c r="C17" s="13" t="s">
        <v>60</v>
      </c>
      <c r="D17" s="14">
        <v>3800090819</v>
      </c>
      <c r="E17" s="12" t="s">
        <v>61</v>
      </c>
      <c r="F17" s="17" t="s">
        <v>33</v>
      </c>
      <c r="G17" s="17" t="s">
        <v>20</v>
      </c>
      <c r="H17" s="17" t="s">
        <v>21</v>
      </c>
      <c r="I17" s="15"/>
    </row>
    <row r="18" spans="1:9" ht="12.75" x14ac:dyDescent="0.2">
      <c r="A18" s="12" t="s">
        <v>69</v>
      </c>
      <c r="B18" s="12" t="s">
        <v>29</v>
      </c>
      <c r="C18" s="13" t="s">
        <v>63</v>
      </c>
      <c r="D18" s="14" t="s">
        <v>70</v>
      </c>
      <c r="E18" s="12" t="s">
        <v>65</v>
      </c>
      <c r="F18" s="17" t="s">
        <v>33</v>
      </c>
      <c r="G18" s="17" t="s">
        <v>20</v>
      </c>
      <c r="H18" s="17" t="s">
        <v>21</v>
      </c>
      <c r="I18" s="15"/>
    </row>
    <row r="19" spans="1:9" ht="12.75" x14ac:dyDescent="0.2">
      <c r="A19" s="12" t="s">
        <v>71</v>
      </c>
      <c r="B19" s="12" t="s">
        <v>72</v>
      </c>
      <c r="C19" s="13" t="s">
        <v>73</v>
      </c>
      <c r="D19" s="14" t="s">
        <v>74</v>
      </c>
      <c r="E19" s="12" t="s">
        <v>75</v>
      </c>
      <c r="F19" s="17" t="s">
        <v>33</v>
      </c>
      <c r="G19" s="17" t="s">
        <v>20</v>
      </c>
      <c r="H19" s="17" t="s">
        <v>21</v>
      </c>
      <c r="I19" s="15"/>
    </row>
    <row r="20" spans="1:9" ht="12.75" x14ac:dyDescent="0.2">
      <c r="A20" s="12" t="s">
        <v>76</v>
      </c>
      <c r="B20" s="12" t="s">
        <v>29</v>
      </c>
      <c r="C20" s="13" t="s">
        <v>63</v>
      </c>
      <c r="D20" s="14" t="s">
        <v>77</v>
      </c>
      <c r="E20" s="12" t="s">
        <v>78</v>
      </c>
      <c r="F20" s="17" t="s">
        <v>33</v>
      </c>
      <c r="G20" s="17" t="s">
        <v>20</v>
      </c>
      <c r="H20" s="17" t="s">
        <v>21</v>
      </c>
      <c r="I20" s="15"/>
    </row>
    <row r="21" spans="1:9" ht="12.75" x14ac:dyDescent="0.2">
      <c r="A21" s="12" t="s">
        <v>79</v>
      </c>
      <c r="B21" s="12" t="s">
        <v>80</v>
      </c>
      <c r="C21" s="13" t="s">
        <v>73</v>
      </c>
      <c r="D21" s="14" t="s">
        <v>81</v>
      </c>
      <c r="E21" s="12" t="s">
        <v>82</v>
      </c>
      <c r="F21" s="19" t="s">
        <v>33</v>
      </c>
      <c r="G21" s="17"/>
      <c r="H21" s="17" t="s">
        <v>21</v>
      </c>
      <c r="I21" s="15"/>
    </row>
    <row r="22" spans="1:9" ht="12.75" x14ac:dyDescent="0.2">
      <c r="A22" s="12" t="s">
        <v>83</v>
      </c>
      <c r="B22" s="12" t="s">
        <v>59</v>
      </c>
      <c r="C22" s="13" t="s">
        <v>60</v>
      </c>
      <c r="D22" s="14">
        <v>3800059772</v>
      </c>
      <c r="E22" s="12" t="s">
        <v>61</v>
      </c>
      <c r="F22" s="17" t="s">
        <v>33</v>
      </c>
      <c r="G22" s="17" t="s">
        <v>20</v>
      </c>
      <c r="H22" s="17" t="s">
        <v>21</v>
      </c>
      <c r="I22" s="15"/>
    </row>
    <row r="23" spans="1:9" ht="12.75" x14ac:dyDescent="0.2">
      <c r="A23" s="12" t="s">
        <v>84</v>
      </c>
      <c r="B23" s="12" t="s">
        <v>85</v>
      </c>
      <c r="C23" s="13" t="s">
        <v>86</v>
      </c>
      <c r="D23" s="14">
        <v>11003343</v>
      </c>
      <c r="E23" s="12" t="s">
        <v>87</v>
      </c>
      <c r="F23" s="17" t="s">
        <v>33</v>
      </c>
      <c r="G23" s="17" t="s">
        <v>20</v>
      </c>
      <c r="H23" s="17" t="s">
        <v>21</v>
      </c>
      <c r="I23" s="15"/>
    </row>
    <row r="24" spans="1:9" ht="12.75" x14ac:dyDescent="0.2">
      <c r="A24" s="12" t="s">
        <v>88</v>
      </c>
      <c r="B24" s="12" t="s">
        <v>85</v>
      </c>
      <c r="C24" s="13" t="s">
        <v>86</v>
      </c>
      <c r="D24" s="14">
        <v>11003078</v>
      </c>
      <c r="E24" s="12" t="s">
        <v>87</v>
      </c>
      <c r="F24" s="17" t="s">
        <v>33</v>
      </c>
      <c r="G24" s="17" t="s">
        <v>20</v>
      </c>
      <c r="H24" s="17" t="s">
        <v>21</v>
      </c>
      <c r="I24" s="15"/>
    </row>
    <row r="25" spans="1:9" ht="12.75" x14ac:dyDescent="0.2">
      <c r="A25" s="12" t="s">
        <v>89</v>
      </c>
      <c r="B25" s="12" t="s">
        <v>90</v>
      </c>
      <c r="C25" s="13" t="s">
        <v>91</v>
      </c>
      <c r="D25" s="14">
        <v>1637</v>
      </c>
      <c r="E25" s="12" t="s">
        <v>92</v>
      </c>
      <c r="F25" s="17" t="s">
        <v>33</v>
      </c>
      <c r="G25" s="17" t="s">
        <v>20</v>
      </c>
      <c r="H25" s="17" t="s">
        <v>21</v>
      </c>
      <c r="I25" s="15"/>
    </row>
    <row r="26" spans="1:9" ht="12.75" x14ac:dyDescent="0.2">
      <c r="A26" s="12" t="s">
        <v>93</v>
      </c>
      <c r="B26" s="12" t="s">
        <v>90</v>
      </c>
      <c r="C26" s="13" t="s">
        <v>94</v>
      </c>
      <c r="D26" s="14">
        <v>1638</v>
      </c>
      <c r="E26" s="12" t="s">
        <v>95</v>
      </c>
      <c r="F26" s="17" t="s">
        <v>33</v>
      </c>
      <c r="G26" s="17" t="s">
        <v>20</v>
      </c>
      <c r="H26" s="17" t="s">
        <v>21</v>
      </c>
      <c r="I26" s="15"/>
    </row>
    <row r="27" spans="1:9" ht="12.75" x14ac:dyDescent="0.2">
      <c r="A27" s="12" t="s">
        <v>96</v>
      </c>
      <c r="B27" s="12" t="s">
        <v>97</v>
      </c>
      <c r="C27" s="13" t="s">
        <v>98</v>
      </c>
      <c r="D27" s="14" t="s">
        <v>99</v>
      </c>
      <c r="E27" s="12" t="s">
        <v>92</v>
      </c>
      <c r="F27" s="19" t="s">
        <v>33</v>
      </c>
      <c r="G27" s="17"/>
      <c r="H27" s="17" t="s">
        <v>21</v>
      </c>
      <c r="I27" s="15"/>
    </row>
    <row r="28" spans="1:9" ht="12.75" x14ac:dyDescent="0.2">
      <c r="A28" s="12" t="s">
        <v>100</v>
      </c>
      <c r="B28" s="12" t="s">
        <v>101</v>
      </c>
      <c r="C28" s="13" t="s">
        <v>102</v>
      </c>
      <c r="D28" s="14">
        <v>360191</v>
      </c>
      <c r="E28" s="12" t="s">
        <v>103</v>
      </c>
      <c r="F28" s="17" t="s">
        <v>104</v>
      </c>
      <c r="G28" s="17" t="s">
        <v>20</v>
      </c>
      <c r="H28" s="17" t="s">
        <v>21</v>
      </c>
      <c r="I28" s="15"/>
    </row>
    <row r="29" spans="1:9" ht="12.75" x14ac:dyDescent="0.2">
      <c r="A29" s="12" t="s">
        <v>105</v>
      </c>
      <c r="B29" s="12" t="s">
        <v>106</v>
      </c>
      <c r="C29" s="13" t="s">
        <v>107</v>
      </c>
      <c r="D29" s="14">
        <v>272691</v>
      </c>
      <c r="E29" s="12" t="s">
        <v>108</v>
      </c>
      <c r="F29" s="17" t="s">
        <v>47</v>
      </c>
      <c r="G29" s="17" t="s">
        <v>20</v>
      </c>
      <c r="H29" s="17" t="s">
        <v>21</v>
      </c>
      <c r="I29" s="15"/>
    </row>
    <row r="30" spans="1:9" ht="12.75" x14ac:dyDescent="0.2">
      <c r="A30" s="12" t="s">
        <v>109</v>
      </c>
      <c r="B30" s="12" t="s">
        <v>44</v>
      </c>
      <c r="C30" s="13" t="s">
        <v>110</v>
      </c>
      <c r="D30" s="14">
        <v>103629219</v>
      </c>
      <c r="E30" s="12" t="s">
        <v>111</v>
      </c>
      <c r="F30" s="17" t="s">
        <v>47</v>
      </c>
      <c r="G30" s="17" t="s">
        <v>20</v>
      </c>
      <c r="H30" s="17" t="s">
        <v>21</v>
      </c>
      <c r="I30" s="15"/>
    </row>
    <row r="31" spans="1:9" ht="12.75" x14ac:dyDescent="0.2">
      <c r="A31" s="12" t="s">
        <v>112</v>
      </c>
      <c r="B31" s="12" t="s">
        <v>44</v>
      </c>
      <c r="C31" s="13" t="s">
        <v>110</v>
      </c>
      <c r="D31" s="14">
        <v>103629221</v>
      </c>
      <c r="E31" s="12" t="s">
        <v>111</v>
      </c>
      <c r="F31" s="17" t="s">
        <v>47</v>
      </c>
      <c r="G31" s="17" t="s">
        <v>20</v>
      </c>
      <c r="H31" s="17" t="s">
        <v>21</v>
      </c>
      <c r="I31" s="15"/>
    </row>
    <row r="32" spans="1:9" ht="12.75" x14ac:dyDescent="0.2">
      <c r="A32" s="12" t="s">
        <v>113</v>
      </c>
      <c r="B32" s="12" t="s">
        <v>106</v>
      </c>
      <c r="C32" s="13" t="s">
        <v>107</v>
      </c>
      <c r="D32" s="14">
        <v>751146</v>
      </c>
      <c r="E32" s="12" t="s">
        <v>114</v>
      </c>
      <c r="F32" s="19" t="s">
        <v>47</v>
      </c>
      <c r="G32" s="17"/>
      <c r="H32" s="17" t="s">
        <v>21</v>
      </c>
      <c r="I32" s="15"/>
    </row>
    <row r="33" spans="1:9" ht="12.75" x14ac:dyDescent="0.2">
      <c r="A33" s="12" t="s">
        <v>115</v>
      </c>
      <c r="B33" s="12" t="s">
        <v>116</v>
      </c>
      <c r="C33" s="13" t="s">
        <v>117</v>
      </c>
      <c r="D33" s="14">
        <v>11000245041</v>
      </c>
      <c r="E33" s="12" t="s">
        <v>118</v>
      </c>
      <c r="F33" s="17" t="s">
        <v>119</v>
      </c>
      <c r="G33" s="17"/>
      <c r="H33" s="17" t="s">
        <v>53</v>
      </c>
      <c r="I33" s="15"/>
    </row>
    <row r="34" spans="1:9" ht="12.75" x14ac:dyDescent="0.2">
      <c r="A34" s="12" t="s">
        <v>120</v>
      </c>
      <c r="B34" s="12" t="s">
        <v>44</v>
      </c>
      <c r="C34" s="13" t="s">
        <v>121</v>
      </c>
      <c r="D34" s="14">
        <v>119873</v>
      </c>
      <c r="E34" s="12" t="s">
        <v>103</v>
      </c>
      <c r="F34" s="17" t="s">
        <v>104</v>
      </c>
      <c r="G34" s="17" t="s">
        <v>20</v>
      </c>
      <c r="H34" s="17" t="s">
        <v>21</v>
      </c>
      <c r="I34" s="15"/>
    </row>
    <row r="35" spans="1:9" ht="12.75" x14ac:dyDescent="0.2">
      <c r="A35" s="12" t="s">
        <v>122</v>
      </c>
      <c r="B35" s="12" t="s">
        <v>123</v>
      </c>
      <c r="C35" s="13" t="s">
        <v>124</v>
      </c>
      <c r="D35" s="14" t="s">
        <v>125</v>
      </c>
      <c r="E35" s="12" t="s">
        <v>126</v>
      </c>
      <c r="F35" s="19" t="s">
        <v>52</v>
      </c>
      <c r="G35" s="17" t="s">
        <v>17</v>
      </c>
      <c r="H35" s="17" t="s">
        <v>21</v>
      </c>
      <c r="I35" s="15"/>
    </row>
    <row r="36" spans="1:9" ht="12.75" x14ac:dyDescent="0.2">
      <c r="A36" s="12" t="s">
        <v>127</v>
      </c>
      <c r="B36" s="12" t="s">
        <v>123</v>
      </c>
      <c r="C36" s="13" t="s">
        <v>124</v>
      </c>
      <c r="D36" s="14" t="s">
        <v>128</v>
      </c>
      <c r="E36" s="12" t="s">
        <v>126</v>
      </c>
      <c r="F36" s="17" t="s">
        <v>52</v>
      </c>
      <c r="G36" s="17" t="s">
        <v>17</v>
      </c>
      <c r="H36" s="17" t="s">
        <v>53</v>
      </c>
      <c r="I36" s="15"/>
    </row>
    <row r="37" spans="1:9" ht="12.75" x14ac:dyDescent="0.2">
      <c r="A37" s="18" t="s">
        <v>129</v>
      </c>
      <c r="B37" s="12" t="s">
        <v>130</v>
      </c>
      <c r="C37" s="13" t="s">
        <v>131</v>
      </c>
      <c r="D37" s="14" t="s">
        <v>132</v>
      </c>
      <c r="E37" s="12" t="s">
        <v>133</v>
      </c>
      <c r="F37" s="19" t="s">
        <v>52</v>
      </c>
      <c r="G37" s="17" t="s">
        <v>17</v>
      </c>
      <c r="H37" s="17" t="s">
        <v>134</v>
      </c>
      <c r="I37" s="20" t="s">
        <v>135</v>
      </c>
    </row>
    <row r="38" spans="1:9" ht="12.75" x14ac:dyDescent="0.2">
      <c r="A38" s="18" t="s">
        <v>136</v>
      </c>
      <c r="B38" s="12" t="s">
        <v>130</v>
      </c>
      <c r="C38" s="13" t="s">
        <v>131</v>
      </c>
      <c r="D38" s="14" t="s">
        <v>137</v>
      </c>
      <c r="E38" s="12" t="s">
        <v>133</v>
      </c>
      <c r="F38" s="19" t="s">
        <v>52</v>
      </c>
      <c r="G38" s="17" t="s">
        <v>17</v>
      </c>
      <c r="H38" s="17" t="s">
        <v>134</v>
      </c>
      <c r="I38" s="20" t="s">
        <v>135</v>
      </c>
    </row>
    <row r="39" spans="1:9" ht="12.75" x14ac:dyDescent="0.2">
      <c r="A39" s="12" t="s">
        <v>138</v>
      </c>
      <c r="B39" s="12" t="s">
        <v>139</v>
      </c>
      <c r="C39" s="13" t="s">
        <v>140</v>
      </c>
      <c r="D39" s="14">
        <v>7501</v>
      </c>
      <c r="E39" s="12" t="s">
        <v>141</v>
      </c>
      <c r="F39" s="17" t="s">
        <v>104</v>
      </c>
      <c r="G39" s="17" t="s">
        <v>20</v>
      </c>
      <c r="H39" s="17" t="s">
        <v>21</v>
      </c>
      <c r="I39" s="15"/>
    </row>
    <row r="40" spans="1:9" ht="12.75" x14ac:dyDescent="0.2">
      <c r="A40" s="12" t="s">
        <v>142</v>
      </c>
      <c r="B40" s="12" t="s">
        <v>44</v>
      </c>
      <c r="C40" s="13" t="s">
        <v>143</v>
      </c>
      <c r="D40" s="14">
        <v>95203</v>
      </c>
      <c r="E40" s="12" t="s">
        <v>144</v>
      </c>
      <c r="F40" s="19" t="s">
        <v>33</v>
      </c>
      <c r="G40" s="17"/>
      <c r="H40" s="17" t="s">
        <v>21</v>
      </c>
      <c r="I40" s="15"/>
    </row>
    <row r="41" spans="1:9" ht="12.75" x14ac:dyDescent="0.2">
      <c r="A41" s="12" t="s">
        <v>145</v>
      </c>
      <c r="B41" s="12" t="s">
        <v>146</v>
      </c>
      <c r="C41" s="13" t="s">
        <v>146</v>
      </c>
      <c r="D41" s="14">
        <v>39456</v>
      </c>
      <c r="E41" s="12" t="s">
        <v>147</v>
      </c>
      <c r="F41" s="17" t="s">
        <v>104</v>
      </c>
      <c r="G41" s="17" t="s">
        <v>20</v>
      </c>
      <c r="H41" s="17" t="s">
        <v>21</v>
      </c>
      <c r="I41" s="15"/>
    </row>
    <row r="42" spans="1:9" ht="12.75" x14ac:dyDescent="0.2">
      <c r="A42" s="12" t="s">
        <v>148</v>
      </c>
      <c r="B42" s="12" t="s">
        <v>44</v>
      </c>
      <c r="C42" s="13" t="s">
        <v>149</v>
      </c>
      <c r="D42" s="14">
        <v>7306</v>
      </c>
      <c r="E42" s="12" t="s">
        <v>150</v>
      </c>
      <c r="F42" s="17" t="s">
        <v>104</v>
      </c>
      <c r="G42" s="17" t="s">
        <v>20</v>
      </c>
      <c r="H42" s="17" t="s">
        <v>21</v>
      </c>
      <c r="I42" s="15"/>
    </row>
    <row r="43" spans="1:9" ht="12.75" x14ac:dyDescent="0.2">
      <c r="A43" s="12" t="s">
        <v>151</v>
      </c>
      <c r="B43" s="12" t="s">
        <v>152</v>
      </c>
      <c r="C43" s="13" t="s">
        <v>153</v>
      </c>
      <c r="D43" s="14">
        <v>17021081120</v>
      </c>
      <c r="E43" s="12" t="s">
        <v>154</v>
      </c>
      <c r="F43" s="17" t="s">
        <v>47</v>
      </c>
      <c r="G43" s="17" t="s">
        <v>20</v>
      </c>
      <c r="H43" s="17" t="s">
        <v>21</v>
      </c>
      <c r="I43" s="13" t="s">
        <v>156</v>
      </c>
    </row>
    <row r="44" spans="1:9" ht="12.75" x14ac:dyDescent="0.2">
      <c r="A44" s="21" t="s">
        <v>157</v>
      </c>
      <c r="B44" s="21" t="s">
        <v>152</v>
      </c>
      <c r="C44" s="22" t="s">
        <v>158</v>
      </c>
      <c r="D44" s="21">
        <v>17000000000</v>
      </c>
      <c r="E44" s="21" t="s">
        <v>159</v>
      </c>
      <c r="F44" s="16" t="s">
        <v>47</v>
      </c>
      <c r="G44" s="16" t="s">
        <v>20</v>
      </c>
      <c r="H44" s="16" t="s">
        <v>21</v>
      </c>
      <c r="I44" s="13" t="s">
        <v>161</v>
      </c>
    </row>
    <row r="45" spans="1:9" ht="12.75" x14ac:dyDescent="0.2">
      <c r="A45" s="12" t="s">
        <v>162</v>
      </c>
      <c r="B45" s="12" t="s">
        <v>44</v>
      </c>
      <c r="C45" s="13" t="s">
        <v>163</v>
      </c>
      <c r="D45" s="14">
        <v>610902</v>
      </c>
      <c r="E45" s="12" t="s">
        <v>164</v>
      </c>
      <c r="F45" s="17" t="s">
        <v>104</v>
      </c>
      <c r="G45" s="17" t="s">
        <v>57</v>
      </c>
      <c r="H45" s="17" t="s">
        <v>165</v>
      </c>
      <c r="I45" s="15"/>
    </row>
    <row r="46" spans="1:9" ht="12.75" x14ac:dyDescent="0.2">
      <c r="A46" s="21" t="s">
        <v>166</v>
      </c>
      <c r="B46" s="21" t="s">
        <v>167</v>
      </c>
      <c r="C46" s="22" t="s">
        <v>168</v>
      </c>
      <c r="D46" s="21">
        <v>1151</v>
      </c>
      <c r="E46" s="21" t="s">
        <v>169</v>
      </c>
      <c r="F46" s="16" t="s">
        <v>104</v>
      </c>
      <c r="G46" s="16" t="s">
        <v>20</v>
      </c>
      <c r="H46" s="16" t="s">
        <v>21</v>
      </c>
      <c r="I46" s="15"/>
    </row>
    <row r="47" spans="1:9" ht="12.75" x14ac:dyDescent="0.2">
      <c r="A47" s="12" t="s">
        <v>170</v>
      </c>
      <c r="B47" s="12" t="s">
        <v>44</v>
      </c>
      <c r="C47" s="13" t="s">
        <v>149</v>
      </c>
      <c r="D47" s="14">
        <v>7307</v>
      </c>
      <c r="E47" s="12" t="s">
        <v>171</v>
      </c>
      <c r="F47" s="17" t="s">
        <v>104</v>
      </c>
      <c r="G47" s="17" t="s">
        <v>20</v>
      </c>
      <c r="H47" s="17" t="s">
        <v>21</v>
      </c>
      <c r="I47" s="15"/>
    </row>
    <row r="48" spans="1:9" ht="12.75" x14ac:dyDescent="0.2">
      <c r="A48" s="12" t="s">
        <v>172</v>
      </c>
      <c r="B48" s="12" t="s">
        <v>44</v>
      </c>
      <c r="C48" s="13" t="s">
        <v>149</v>
      </c>
      <c r="D48" s="14">
        <v>3170</v>
      </c>
      <c r="E48" s="12" t="s">
        <v>173</v>
      </c>
      <c r="F48" s="17" t="s">
        <v>104</v>
      </c>
      <c r="G48" s="17" t="s">
        <v>20</v>
      </c>
      <c r="H48" s="17" t="s">
        <v>21</v>
      </c>
      <c r="I48" s="15"/>
    </row>
    <row r="49" spans="1:9" ht="12.75" x14ac:dyDescent="0.2">
      <c r="A49" s="12" t="s">
        <v>174</v>
      </c>
      <c r="B49" s="12" t="s">
        <v>175</v>
      </c>
      <c r="C49" s="13" t="s">
        <v>176</v>
      </c>
      <c r="D49" s="14">
        <v>3400024600</v>
      </c>
      <c r="E49" s="12" t="s">
        <v>177</v>
      </c>
      <c r="F49" s="19" t="s">
        <v>33</v>
      </c>
      <c r="G49" s="17"/>
      <c r="H49" s="17" t="s">
        <v>21</v>
      </c>
      <c r="I49" s="15"/>
    </row>
    <row r="50" spans="1:9" ht="12.75" x14ac:dyDescent="0.2">
      <c r="A50" s="12" t="s">
        <v>178</v>
      </c>
      <c r="B50" s="12" t="s">
        <v>179</v>
      </c>
      <c r="C50" s="13" t="s">
        <v>180</v>
      </c>
      <c r="D50" s="14">
        <v>256479</v>
      </c>
      <c r="E50" s="12" t="s">
        <v>181</v>
      </c>
      <c r="F50" s="19" t="s">
        <v>33</v>
      </c>
      <c r="G50" s="17"/>
      <c r="H50" s="17" t="s">
        <v>21</v>
      </c>
      <c r="I50" s="15"/>
    </row>
    <row r="51" spans="1:9" ht="12.75" x14ac:dyDescent="0.2">
      <c r="A51" s="12" t="s">
        <v>182</v>
      </c>
      <c r="B51" s="12" t="s">
        <v>183</v>
      </c>
      <c r="C51" s="13" t="s">
        <v>180</v>
      </c>
      <c r="D51" s="14">
        <v>317489</v>
      </c>
      <c r="E51" s="12" t="s">
        <v>184</v>
      </c>
      <c r="F51" s="19" t="s">
        <v>33</v>
      </c>
      <c r="G51" s="17"/>
      <c r="H51" s="17" t="s">
        <v>21</v>
      </c>
      <c r="I51" s="15"/>
    </row>
    <row r="52" spans="1:9" ht="12.75" x14ac:dyDescent="0.2">
      <c r="A52" s="12" t="s">
        <v>185</v>
      </c>
      <c r="B52" s="12" t="s">
        <v>183</v>
      </c>
      <c r="C52" s="13" t="s">
        <v>180</v>
      </c>
      <c r="D52" s="14">
        <v>108233</v>
      </c>
      <c r="E52" s="12" t="s">
        <v>181</v>
      </c>
      <c r="F52" s="19" t="s">
        <v>33</v>
      </c>
      <c r="G52" s="17"/>
      <c r="H52" s="17" t="s">
        <v>21</v>
      </c>
      <c r="I52" s="15"/>
    </row>
    <row r="53" spans="1:9" ht="12.75" x14ac:dyDescent="0.2">
      <c r="A53" s="12" t="s">
        <v>186</v>
      </c>
      <c r="B53" s="12" t="s">
        <v>187</v>
      </c>
      <c r="C53" s="13" t="s">
        <v>176</v>
      </c>
      <c r="D53" s="14">
        <v>3400044000</v>
      </c>
      <c r="E53" s="12" t="s">
        <v>177</v>
      </c>
      <c r="F53" s="19" t="s">
        <v>33</v>
      </c>
      <c r="G53" s="17"/>
      <c r="H53" s="17" t="s">
        <v>21</v>
      </c>
      <c r="I53" s="15"/>
    </row>
    <row r="54" spans="1:9" ht="12.75" x14ac:dyDescent="0.2">
      <c r="A54" s="12" t="s">
        <v>188</v>
      </c>
      <c r="B54" s="12" t="s">
        <v>189</v>
      </c>
      <c r="C54" s="13" t="s">
        <v>180</v>
      </c>
      <c r="D54" s="14">
        <v>1160</v>
      </c>
      <c r="E54" s="12" t="s">
        <v>190</v>
      </c>
      <c r="F54" s="19" t="s">
        <v>33</v>
      </c>
      <c r="G54" s="17"/>
      <c r="H54" s="17" t="s">
        <v>21</v>
      </c>
      <c r="I54" s="15"/>
    </row>
    <row r="55" spans="1:9" ht="12.75" x14ac:dyDescent="0.2">
      <c r="A55" s="12" t="s">
        <v>191</v>
      </c>
      <c r="B55" s="12" t="s">
        <v>44</v>
      </c>
      <c r="C55" s="13" t="s">
        <v>192</v>
      </c>
      <c r="D55" s="14">
        <v>50443</v>
      </c>
      <c r="E55" s="12" t="s">
        <v>193</v>
      </c>
      <c r="F55" s="19" t="s">
        <v>194</v>
      </c>
      <c r="G55" s="17"/>
      <c r="H55" s="17" t="s">
        <v>21</v>
      </c>
      <c r="I55" s="15"/>
    </row>
    <row r="56" spans="1:9" ht="12.75" x14ac:dyDescent="0.2">
      <c r="A56" s="12" t="s">
        <v>195</v>
      </c>
      <c r="B56" s="12" t="s">
        <v>196</v>
      </c>
      <c r="C56" s="13" t="s">
        <v>197</v>
      </c>
      <c r="D56" s="14">
        <v>91646</v>
      </c>
      <c r="E56" s="12" t="s">
        <v>198</v>
      </c>
      <c r="F56" s="17" t="s">
        <v>19</v>
      </c>
      <c r="G56" s="17" t="s">
        <v>20</v>
      </c>
      <c r="H56" s="17" t="s">
        <v>21</v>
      </c>
      <c r="I56" s="15"/>
    </row>
    <row r="57" spans="1:9" ht="12.75" x14ac:dyDescent="0.2">
      <c r="A57" s="12" t="s">
        <v>199</v>
      </c>
      <c r="B57" s="12" t="s">
        <v>196</v>
      </c>
      <c r="C57" s="13" t="s">
        <v>197</v>
      </c>
      <c r="D57" s="14">
        <v>95012</v>
      </c>
      <c r="E57" s="12" t="s">
        <v>200</v>
      </c>
      <c r="F57" s="17" t="s">
        <v>19</v>
      </c>
      <c r="G57" s="17" t="s">
        <v>20</v>
      </c>
      <c r="H57" s="17" t="s">
        <v>21</v>
      </c>
      <c r="I57" s="15"/>
    </row>
    <row r="58" spans="1:9" ht="12.75" x14ac:dyDescent="0.2">
      <c r="A58" s="12" t="s">
        <v>201</v>
      </c>
      <c r="B58" s="12" t="s">
        <v>196</v>
      </c>
      <c r="C58" s="13" t="s">
        <v>197</v>
      </c>
      <c r="D58" s="14">
        <v>91655</v>
      </c>
      <c r="E58" s="12" t="s">
        <v>202</v>
      </c>
      <c r="F58" s="17" t="s">
        <v>19</v>
      </c>
      <c r="G58" s="17" t="s">
        <v>20</v>
      </c>
      <c r="H58" s="17" t="s">
        <v>21</v>
      </c>
      <c r="I58" s="15"/>
    </row>
    <row r="59" spans="1:9" ht="12.75" x14ac:dyDescent="0.2">
      <c r="A59" s="12" t="s">
        <v>203</v>
      </c>
      <c r="B59" s="12" t="s">
        <v>44</v>
      </c>
      <c r="C59" s="13" t="s">
        <v>204</v>
      </c>
      <c r="D59" s="14">
        <v>285680</v>
      </c>
      <c r="E59" s="12" t="s">
        <v>103</v>
      </c>
      <c r="F59" s="19" t="s">
        <v>104</v>
      </c>
      <c r="G59" s="17"/>
      <c r="H59" s="17" t="s">
        <v>21</v>
      </c>
      <c r="I59" s="15"/>
    </row>
    <row r="60" spans="1:9" ht="12.75" x14ac:dyDescent="0.2">
      <c r="A60" s="12" t="s">
        <v>205</v>
      </c>
      <c r="B60" s="12" t="s">
        <v>206</v>
      </c>
      <c r="C60" s="13" t="s">
        <v>207</v>
      </c>
      <c r="D60" s="14">
        <v>3800078787</v>
      </c>
      <c r="E60" s="12" t="s">
        <v>208</v>
      </c>
      <c r="F60" s="17" t="s">
        <v>33</v>
      </c>
      <c r="G60" s="17" t="s">
        <v>20</v>
      </c>
      <c r="H60" s="17" t="s">
        <v>21</v>
      </c>
      <c r="I60" s="13" t="s">
        <v>209</v>
      </c>
    </row>
    <row r="61" spans="1:9" ht="12.75" x14ac:dyDescent="0.2">
      <c r="A61" s="21" t="s">
        <v>210</v>
      </c>
      <c r="B61" s="21" t="s">
        <v>211</v>
      </c>
      <c r="C61" s="22" t="s">
        <v>212</v>
      </c>
      <c r="D61" s="21" t="s">
        <v>213</v>
      </c>
      <c r="E61" s="21" t="s">
        <v>208</v>
      </c>
      <c r="F61" s="17" t="s">
        <v>33</v>
      </c>
      <c r="G61" s="17" t="s">
        <v>20</v>
      </c>
      <c r="H61" s="17" t="s">
        <v>21</v>
      </c>
      <c r="I61" s="13" t="s">
        <v>214</v>
      </c>
    </row>
    <row r="62" spans="1:9" ht="12.75" x14ac:dyDescent="0.2">
      <c r="A62" s="12" t="s">
        <v>215</v>
      </c>
      <c r="B62" s="12" t="s">
        <v>216</v>
      </c>
      <c r="C62" s="13" t="s">
        <v>73</v>
      </c>
      <c r="D62" s="14" t="s">
        <v>217</v>
      </c>
      <c r="E62" s="12" t="s">
        <v>208</v>
      </c>
      <c r="F62" s="17" t="s">
        <v>33</v>
      </c>
      <c r="G62" s="17" t="s">
        <v>20</v>
      </c>
      <c r="H62" s="17" t="s">
        <v>21</v>
      </c>
      <c r="I62" s="13" t="s">
        <v>218</v>
      </c>
    </row>
    <row r="63" spans="1:9" ht="12.75" x14ac:dyDescent="0.2">
      <c r="A63" s="12" t="s">
        <v>219</v>
      </c>
      <c r="B63" s="12" t="s">
        <v>220</v>
      </c>
      <c r="C63" s="13" t="s">
        <v>73</v>
      </c>
      <c r="D63" s="14" t="s">
        <v>221</v>
      </c>
      <c r="E63" s="12" t="s">
        <v>208</v>
      </c>
      <c r="F63" s="17" t="s">
        <v>33</v>
      </c>
      <c r="G63" s="17" t="s">
        <v>20</v>
      </c>
      <c r="H63" s="17" t="s">
        <v>21</v>
      </c>
      <c r="I63" s="15"/>
    </row>
    <row r="64" spans="1:9" ht="12.75" x14ac:dyDescent="0.2">
      <c r="A64" s="12" t="s">
        <v>222</v>
      </c>
      <c r="B64" s="12" t="s">
        <v>223</v>
      </c>
      <c r="C64" s="13" t="s">
        <v>73</v>
      </c>
      <c r="D64" s="14" t="s">
        <v>224</v>
      </c>
      <c r="E64" s="12" t="s">
        <v>208</v>
      </c>
      <c r="F64" s="17" t="s">
        <v>33</v>
      </c>
      <c r="G64" s="17" t="s">
        <v>20</v>
      </c>
      <c r="H64" s="17" t="s">
        <v>21</v>
      </c>
      <c r="I64" s="13" t="s">
        <v>225</v>
      </c>
    </row>
    <row r="65" spans="1:9" ht="12.75" x14ac:dyDescent="0.2">
      <c r="A65" s="12" t="s">
        <v>226</v>
      </c>
      <c r="B65" s="12" t="s">
        <v>223</v>
      </c>
      <c r="C65" s="13" t="s">
        <v>73</v>
      </c>
      <c r="D65" s="14" t="s">
        <v>227</v>
      </c>
      <c r="E65" s="12" t="s">
        <v>208</v>
      </c>
      <c r="F65" s="17" t="s">
        <v>33</v>
      </c>
      <c r="G65" s="17" t="s">
        <v>20</v>
      </c>
      <c r="H65" s="17" t="s">
        <v>21</v>
      </c>
      <c r="I65" s="13" t="s">
        <v>228</v>
      </c>
    </row>
    <row r="66" spans="1:9" ht="12.75" x14ac:dyDescent="0.2">
      <c r="A66" s="12" t="s">
        <v>229</v>
      </c>
      <c r="B66" s="12" t="s">
        <v>72</v>
      </c>
      <c r="C66" s="13" t="s">
        <v>73</v>
      </c>
      <c r="D66" s="14" t="s">
        <v>230</v>
      </c>
      <c r="E66" s="12" t="s">
        <v>231</v>
      </c>
      <c r="F66" s="17" t="s">
        <v>33</v>
      </c>
      <c r="G66" s="17" t="s">
        <v>20</v>
      </c>
      <c r="H66" s="17" t="s">
        <v>21</v>
      </c>
      <c r="I66" s="13" t="s">
        <v>232</v>
      </c>
    </row>
    <row r="67" spans="1:9" ht="12.75" x14ac:dyDescent="0.2">
      <c r="A67" s="12" t="s">
        <v>233</v>
      </c>
      <c r="B67" s="23" t="s">
        <v>234</v>
      </c>
      <c r="C67" s="13" t="s">
        <v>207</v>
      </c>
      <c r="D67" s="14">
        <v>3800001796</v>
      </c>
      <c r="E67" s="12" t="s">
        <v>235</v>
      </c>
      <c r="F67" s="17" t="s">
        <v>33</v>
      </c>
      <c r="G67" s="17" t="s">
        <v>20</v>
      </c>
      <c r="H67" s="17" t="s">
        <v>21</v>
      </c>
      <c r="I67" s="13" t="s">
        <v>236</v>
      </c>
    </row>
    <row r="68" spans="1:9" ht="12.75" x14ac:dyDescent="0.2">
      <c r="A68" s="11" t="s">
        <v>237</v>
      </c>
      <c r="B68" s="11" t="s">
        <v>234</v>
      </c>
      <c r="C68" s="13" t="s">
        <v>207</v>
      </c>
      <c r="D68" s="24" t="s">
        <v>238</v>
      </c>
      <c r="E68" s="11" t="s">
        <v>208</v>
      </c>
      <c r="F68" s="17" t="s">
        <v>33</v>
      </c>
      <c r="G68" s="17" t="s">
        <v>20</v>
      </c>
      <c r="H68" s="17" t="s">
        <v>21</v>
      </c>
      <c r="I68" s="13" t="s">
        <v>239</v>
      </c>
    </row>
    <row r="69" spans="1:9" ht="12.75" x14ac:dyDescent="0.2">
      <c r="A69" s="12" t="s">
        <v>240</v>
      </c>
      <c r="B69" s="12" t="s">
        <v>241</v>
      </c>
      <c r="C69" s="13" t="s">
        <v>207</v>
      </c>
      <c r="D69" s="14">
        <v>3800001596</v>
      </c>
      <c r="E69" s="12" t="s">
        <v>208</v>
      </c>
      <c r="F69" s="17" t="s">
        <v>33</v>
      </c>
      <c r="G69" s="17" t="s">
        <v>20</v>
      </c>
      <c r="H69" s="17" t="s">
        <v>21</v>
      </c>
      <c r="I69" s="15"/>
    </row>
    <row r="70" spans="1:9" ht="12.75" x14ac:dyDescent="0.2">
      <c r="A70" s="21" t="s">
        <v>242</v>
      </c>
      <c r="B70" s="21" t="s">
        <v>243</v>
      </c>
      <c r="C70" s="22" t="s">
        <v>244</v>
      </c>
      <c r="D70" s="21">
        <v>9799</v>
      </c>
      <c r="E70" s="21" t="s">
        <v>245</v>
      </c>
      <c r="F70" s="19" t="s">
        <v>33</v>
      </c>
      <c r="G70" s="16" t="s">
        <v>17</v>
      </c>
      <c r="H70" s="16" t="s">
        <v>21</v>
      </c>
      <c r="I70" s="13" t="s">
        <v>246</v>
      </c>
    </row>
    <row r="71" spans="1:9" ht="12.75" x14ac:dyDescent="0.2">
      <c r="A71" s="12" t="s">
        <v>247</v>
      </c>
      <c r="B71" s="12" t="s">
        <v>80</v>
      </c>
      <c r="C71" s="13" t="s">
        <v>73</v>
      </c>
      <c r="D71" s="14" t="s">
        <v>248</v>
      </c>
      <c r="E71" s="12" t="s">
        <v>245</v>
      </c>
      <c r="F71" s="19" t="s">
        <v>33</v>
      </c>
      <c r="G71" s="16" t="s">
        <v>17</v>
      </c>
      <c r="H71" s="17" t="s">
        <v>21</v>
      </c>
      <c r="I71" s="13" t="s">
        <v>249</v>
      </c>
    </row>
    <row r="72" spans="1:9" ht="12.75" x14ac:dyDescent="0.2">
      <c r="A72" s="12" t="s">
        <v>250</v>
      </c>
      <c r="B72" s="12" t="s">
        <v>251</v>
      </c>
      <c r="C72" s="13" t="s">
        <v>73</v>
      </c>
      <c r="D72" s="14" t="s">
        <v>252</v>
      </c>
      <c r="E72" s="12" t="s">
        <v>253</v>
      </c>
      <c r="F72" s="17" t="s">
        <v>33</v>
      </c>
      <c r="G72" s="17" t="s">
        <v>20</v>
      </c>
      <c r="H72" s="17" t="s">
        <v>21</v>
      </c>
      <c r="I72" s="15"/>
    </row>
    <row r="73" spans="1:9" ht="12.75" x14ac:dyDescent="0.2">
      <c r="A73" s="11" t="s">
        <v>254</v>
      </c>
      <c r="B73" s="12" t="s">
        <v>255</v>
      </c>
      <c r="C73" s="13" t="s">
        <v>212</v>
      </c>
      <c r="D73" s="24" t="s">
        <v>256</v>
      </c>
      <c r="E73" s="11" t="s">
        <v>208</v>
      </c>
      <c r="F73" s="17" t="s">
        <v>33</v>
      </c>
      <c r="G73" s="17" t="s">
        <v>20</v>
      </c>
      <c r="H73" s="17" t="s">
        <v>21</v>
      </c>
      <c r="I73" s="13" t="s">
        <v>257</v>
      </c>
    </row>
    <row r="74" spans="1:9" ht="12.75" x14ac:dyDescent="0.2">
      <c r="A74" s="12" t="s">
        <v>258</v>
      </c>
      <c r="B74" s="12" t="s">
        <v>255</v>
      </c>
      <c r="C74" s="13" t="s">
        <v>73</v>
      </c>
      <c r="D74" s="14" t="s">
        <v>259</v>
      </c>
      <c r="E74" s="12" t="s">
        <v>208</v>
      </c>
      <c r="F74" s="17" t="s">
        <v>33</v>
      </c>
      <c r="G74" s="17" t="s">
        <v>20</v>
      </c>
      <c r="H74" s="17" t="s">
        <v>21</v>
      </c>
      <c r="I74" s="13" t="s">
        <v>260</v>
      </c>
    </row>
    <row r="75" spans="1:9" ht="12.75" x14ac:dyDescent="0.2">
      <c r="A75" s="12" t="s">
        <v>261</v>
      </c>
      <c r="B75" s="12" t="s">
        <v>262</v>
      </c>
      <c r="C75" s="13" t="s">
        <v>73</v>
      </c>
      <c r="D75" s="14" t="s">
        <v>263</v>
      </c>
      <c r="E75" s="12" t="s">
        <v>208</v>
      </c>
      <c r="F75" s="17" t="s">
        <v>33</v>
      </c>
      <c r="G75" s="17" t="s">
        <v>20</v>
      </c>
      <c r="H75" s="17" t="s">
        <v>21</v>
      </c>
      <c r="I75" s="13" t="s">
        <v>264</v>
      </c>
    </row>
    <row r="76" spans="1:9" ht="12.75" x14ac:dyDescent="0.2">
      <c r="A76" s="12" t="s">
        <v>265</v>
      </c>
      <c r="B76" s="12" t="s">
        <v>266</v>
      </c>
      <c r="C76" s="13" t="s">
        <v>73</v>
      </c>
      <c r="D76" s="14" t="s">
        <v>267</v>
      </c>
      <c r="E76" s="12" t="s">
        <v>208</v>
      </c>
      <c r="F76" s="17" t="s">
        <v>33</v>
      </c>
      <c r="G76" s="17" t="s">
        <v>20</v>
      </c>
      <c r="H76" s="17" t="s">
        <v>21</v>
      </c>
      <c r="I76" s="15"/>
    </row>
    <row r="77" spans="1:9" ht="12.75" x14ac:dyDescent="0.2">
      <c r="A77" s="12" t="s">
        <v>268</v>
      </c>
      <c r="B77" s="12" t="s">
        <v>44</v>
      </c>
      <c r="C77" s="13" t="s">
        <v>269</v>
      </c>
      <c r="D77" s="14" t="s">
        <v>270</v>
      </c>
      <c r="E77" s="12" t="s">
        <v>271</v>
      </c>
      <c r="F77" s="19" t="s">
        <v>272</v>
      </c>
      <c r="G77" s="17"/>
      <c r="H77" s="17" t="s">
        <v>21</v>
      </c>
      <c r="I77" s="15"/>
    </row>
    <row r="78" spans="1:9" ht="12.75" x14ac:dyDescent="0.2">
      <c r="A78" s="12" t="s">
        <v>273</v>
      </c>
      <c r="B78" s="12" t="s">
        <v>44</v>
      </c>
      <c r="C78" s="13" t="s">
        <v>269</v>
      </c>
      <c r="D78" s="14" t="s">
        <v>274</v>
      </c>
      <c r="E78" s="12" t="s">
        <v>271</v>
      </c>
      <c r="F78" s="17" t="s">
        <v>272</v>
      </c>
      <c r="G78" s="17" t="s">
        <v>20</v>
      </c>
      <c r="H78" s="17" t="s">
        <v>21</v>
      </c>
      <c r="I78" s="15"/>
    </row>
    <row r="79" spans="1:9" ht="12.75" x14ac:dyDescent="0.2">
      <c r="A79" s="12" t="s">
        <v>275</v>
      </c>
      <c r="B79" s="12" t="s">
        <v>276</v>
      </c>
      <c r="C79" s="13" t="s">
        <v>277</v>
      </c>
      <c r="D79" s="14">
        <v>403446</v>
      </c>
      <c r="E79" s="12" t="s">
        <v>271</v>
      </c>
      <c r="F79" s="19" t="s">
        <v>272</v>
      </c>
      <c r="G79" s="17"/>
      <c r="H79" s="17" t="s">
        <v>21</v>
      </c>
      <c r="I79" s="15"/>
    </row>
    <row r="80" spans="1:9" ht="12.75" x14ac:dyDescent="0.2">
      <c r="A80" s="12" t="s">
        <v>278</v>
      </c>
      <c r="B80" s="12" t="s">
        <v>44</v>
      </c>
      <c r="C80" s="13" t="s">
        <v>269</v>
      </c>
      <c r="D80" s="14" t="s">
        <v>279</v>
      </c>
      <c r="E80" s="12" t="s">
        <v>202</v>
      </c>
      <c r="F80" s="19" t="s">
        <v>272</v>
      </c>
      <c r="G80" s="17"/>
      <c r="H80" s="17" t="s">
        <v>21</v>
      </c>
      <c r="I80" s="15"/>
    </row>
    <row r="81" spans="1:9" ht="12.75" x14ac:dyDescent="0.2">
      <c r="A81" s="12" t="s">
        <v>280</v>
      </c>
      <c r="B81" s="12" t="s">
        <v>44</v>
      </c>
      <c r="C81" s="13" t="s">
        <v>281</v>
      </c>
      <c r="D81" s="14">
        <v>29082</v>
      </c>
      <c r="E81" s="12" t="s">
        <v>271</v>
      </c>
      <c r="F81" s="17" t="s">
        <v>272</v>
      </c>
      <c r="G81" s="17" t="s">
        <v>20</v>
      </c>
      <c r="H81" s="17" t="s">
        <v>21</v>
      </c>
      <c r="I81" s="15"/>
    </row>
    <row r="82" spans="1:9" ht="12.75" x14ac:dyDescent="0.2">
      <c r="A82" s="12" t="s">
        <v>282</v>
      </c>
      <c r="B82" s="12" t="s">
        <v>276</v>
      </c>
      <c r="C82" s="13" t="s">
        <v>283</v>
      </c>
      <c r="D82" s="14">
        <v>100001040</v>
      </c>
      <c r="E82" s="12" t="s">
        <v>271</v>
      </c>
      <c r="F82" s="17" t="s">
        <v>272</v>
      </c>
      <c r="G82" s="17" t="s">
        <v>20</v>
      </c>
      <c r="H82" s="17" t="s">
        <v>21</v>
      </c>
      <c r="I82" s="15"/>
    </row>
    <row r="83" spans="1:9" ht="12.75" x14ac:dyDescent="0.2">
      <c r="A83" s="12" t="s">
        <v>284</v>
      </c>
      <c r="B83" s="12" t="s">
        <v>285</v>
      </c>
      <c r="C83" s="13" t="s">
        <v>277</v>
      </c>
      <c r="D83" s="14">
        <v>403454</v>
      </c>
      <c r="E83" s="12" t="s">
        <v>271</v>
      </c>
      <c r="F83" s="17" t="s">
        <v>272</v>
      </c>
      <c r="G83" s="17" t="s">
        <v>57</v>
      </c>
      <c r="H83" s="17" t="s">
        <v>286</v>
      </c>
      <c r="I83" s="15"/>
    </row>
    <row r="84" spans="1:9" ht="12.75" x14ac:dyDescent="0.2">
      <c r="A84" s="12" t="s">
        <v>287</v>
      </c>
      <c r="B84" s="12" t="s">
        <v>44</v>
      </c>
      <c r="C84" s="13" t="s">
        <v>281</v>
      </c>
      <c r="D84" s="14">
        <v>30238</v>
      </c>
      <c r="E84" s="12" t="s">
        <v>288</v>
      </c>
      <c r="F84" s="17" t="s">
        <v>272</v>
      </c>
      <c r="G84" s="17" t="s">
        <v>20</v>
      </c>
      <c r="H84" s="17" t="s">
        <v>21</v>
      </c>
      <c r="I84" s="15"/>
    </row>
    <row r="85" spans="1:9" ht="12.75" x14ac:dyDescent="0.2">
      <c r="A85" s="21" t="s">
        <v>289</v>
      </c>
      <c r="B85" s="21" t="s">
        <v>44</v>
      </c>
      <c r="C85" s="21" t="s">
        <v>281</v>
      </c>
      <c r="D85" s="24" t="s">
        <v>290</v>
      </c>
      <c r="E85" s="21" t="s">
        <v>291</v>
      </c>
      <c r="F85" s="17" t="s">
        <v>272</v>
      </c>
      <c r="G85" s="17" t="s">
        <v>20</v>
      </c>
      <c r="H85" s="17" t="s">
        <v>21</v>
      </c>
      <c r="I85" s="13" t="s">
        <v>292</v>
      </c>
    </row>
    <row r="86" spans="1:9" ht="12.75" x14ac:dyDescent="0.2">
      <c r="A86" s="12" t="s">
        <v>293</v>
      </c>
      <c r="B86" s="12" t="s">
        <v>294</v>
      </c>
      <c r="C86" s="13" t="s">
        <v>295</v>
      </c>
      <c r="D86" s="14">
        <v>59703</v>
      </c>
      <c r="E86" s="12" t="s">
        <v>296</v>
      </c>
      <c r="F86" s="17" t="s">
        <v>272</v>
      </c>
      <c r="G86" s="17" t="s">
        <v>20</v>
      </c>
      <c r="H86" s="17" t="s">
        <v>21</v>
      </c>
      <c r="I86" s="13" t="s">
        <v>297</v>
      </c>
    </row>
    <row r="87" spans="1:9" ht="12.75" x14ac:dyDescent="0.2">
      <c r="A87" s="12" t="s">
        <v>298</v>
      </c>
      <c r="B87" s="12" t="s">
        <v>44</v>
      </c>
      <c r="C87" s="13" t="s">
        <v>269</v>
      </c>
      <c r="D87" s="14" t="s">
        <v>299</v>
      </c>
      <c r="E87" s="12" t="s">
        <v>271</v>
      </c>
      <c r="F87" s="19" t="s">
        <v>272</v>
      </c>
      <c r="G87" s="17"/>
      <c r="H87" s="17" t="s">
        <v>21</v>
      </c>
      <c r="I87" s="15"/>
    </row>
    <row r="88" spans="1:9" ht="12.75" x14ac:dyDescent="0.2">
      <c r="A88" s="12" t="s">
        <v>300</v>
      </c>
      <c r="B88" s="12" t="s">
        <v>301</v>
      </c>
      <c r="C88" s="13" t="s">
        <v>302</v>
      </c>
      <c r="D88" s="14">
        <v>2840036096</v>
      </c>
      <c r="E88" s="12" t="s">
        <v>303</v>
      </c>
      <c r="F88" s="17" t="s">
        <v>33</v>
      </c>
      <c r="G88" s="17" t="s">
        <v>20</v>
      </c>
      <c r="H88" s="17" t="s">
        <v>21</v>
      </c>
      <c r="I88" s="15"/>
    </row>
    <row r="89" spans="1:9" ht="12.75" x14ac:dyDescent="0.2">
      <c r="A89" s="12" t="s">
        <v>304</v>
      </c>
      <c r="B89" s="12" t="s">
        <v>301</v>
      </c>
      <c r="C89" s="13" t="s">
        <v>302</v>
      </c>
      <c r="D89" s="14">
        <v>62829</v>
      </c>
      <c r="E89" s="12" t="s">
        <v>303</v>
      </c>
      <c r="F89" s="17" t="s">
        <v>33</v>
      </c>
      <c r="G89" s="17" t="s">
        <v>20</v>
      </c>
      <c r="H89" s="17" t="s">
        <v>21</v>
      </c>
      <c r="I89" s="15"/>
    </row>
    <row r="90" spans="1:9" ht="12.75" x14ac:dyDescent="0.2">
      <c r="A90" s="12" t="s">
        <v>305</v>
      </c>
      <c r="B90" s="12" t="s">
        <v>306</v>
      </c>
      <c r="C90" s="13" t="s">
        <v>307</v>
      </c>
      <c r="D90" s="14">
        <v>620555</v>
      </c>
      <c r="E90" s="12" t="s">
        <v>308</v>
      </c>
      <c r="F90" s="17" t="s">
        <v>33</v>
      </c>
      <c r="G90" s="17" t="s">
        <v>20</v>
      </c>
      <c r="H90" s="17" t="s">
        <v>21</v>
      </c>
      <c r="I90" s="15"/>
    </row>
    <row r="91" spans="1:9" ht="12.75" x14ac:dyDescent="0.2">
      <c r="A91" s="12" t="s">
        <v>309</v>
      </c>
      <c r="B91" s="12" t="s">
        <v>306</v>
      </c>
      <c r="C91" s="13" t="s">
        <v>310</v>
      </c>
      <c r="D91" s="14">
        <v>2840011152</v>
      </c>
      <c r="E91" s="12" t="s">
        <v>308</v>
      </c>
      <c r="F91" s="17" t="s">
        <v>33</v>
      </c>
      <c r="G91" s="17" t="s">
        <v>20</v>
      </c>
      <c r="H91" s="17" t="s">
        <v>21</v>
      </c>
      <c r="I91" s="15"/>
    </row>
    <row r="92" spans="1:9" ht="12.75" x14ac:dyDescent="0.2">
      <c r="A92" s="12" t="s">
        <v>311</v>
      </c>
      <c r="B92" s="12" t="s">
        <v>301</v>
      </c>
      <c r="C92" s="13" t="s">
        <v>312</v>
      </c>
      <c r="D92" s="14">
        <v>2840031748</v>
      </c>
      <c r="E92" s="12" t="s">
        <v>303</v>
      </c>
      <c r="F92" s="17" t="s">
        <v>33</v>
      </c>
      <c r="G92" s="17" t="s">
        <v>20</v>
      </c>
      <c r="H92" s="17" t="s">
        <v>21</v>
      </c>
      <c r="I92" s="15"/>
    </row>
    <row r="93" spans="1:9" ht="12.75" x14ac:dyDescent="0.2">
      <c r="A93" s="12" t="s">
        <v>313</v>
      </c>
      <c r="B93" s="12" t="s">
        <v>314</v>
      </c>
      <c r="C93" s="13" t="s">
        <v>310</v>
      </c>
      <c r="D93" s="14">
        <v>2840044451</v>
      </c>
      <c r="E93" s="12" t="s">
        <v>315</v>
      </c>
      <c r="F93" s="19" t="s">
        <v>33</v>
      </c>
      <c r="G93" s="17"/>
      <c r="H93" s="17" t="s">
        <v>21</v>
      </c>
      <c r="I93" s="15"/>
    </row>
    <row r="94" spans="1:9" ht="12.75" x14ac:dyDescent="0.2">
      <c r="A94" s="12" t="s">
        <v>316</v>
      </c>
      <c r="B94" s="12" t="s">
        <v>317</v>
      </c>
      <c r="C94" s="13" t="s">
        <v>310</v>
      </c>
      <c r="D94" s="14">
        <v>2840032078</v>
      </c>
      <c r="E94" s="12" t="s">
        <v>318</v>
      </c>
      <c r="F94" s="17" t="s">
        <v>33</v>
      </c>
      <c r="G94" s="17" t="s">
        <v>20</v>
      </c>
      <c r="H94" s="17" t="s">
        <v>21</v>
      </c>
      <c r="I94" s="15"/>
    </row>
    <row r="95" spans="1:9" ht="12.75" x14ac:dyDescent="0.2">
      <c r="A95" s="12" t="s">
        <v>319</v>
      </c>
      <c r="B95" s="12" t="s">
        <v>320</v>
      </c>
      <c r="C95" s="13" t="s">
        <v>310</v>
      </c>
      <c r="D95" s="14">
        <v>28400568821</v>
      </c>
      <c r="E95" s="12" t="s">
        <v>321</v>
      </c>
      <c r="F95" s="17" t="s">
        <v>33</v>
      </c>
      <c r="G95" s="17" t="s">
        <v>20</v>
      </c>
      <c r="H95" s="17" t="s">
        <v>21</v>
      </c>
      <c r="I95" s="15"/>
    </row>
    <row r="96" spans="1:9" ht="12.75" x14ac:dyDescent="0.2">
      <c r="A96" s="12" t="s">
        <v>322</v>
      </c>
      <c r="B96" s="12" t="s">
        <v>314</v>
      </c>
      <c r="C96" s="13" t="s">
        <v>310</v>
      </c>
      <c r="D96" s="14">
        <v>2840044441</v>
      </c>
      <c r="E96" s="12" t="s">
        <v>315</v>
      </c>
      <c r="F96" s="17" t="s">
        <v>33</v>
      </c>
      <c r="G96" s="17" t="s">
        <v>20</v>
      </c>
      <c r="H96" s="17" t="s">
        <v>21</v>
      </c>
      <c r="I96" s="15"/>
    </row>
    <row r="97" spans="1:9" ht="12.75" x14ac:dyDescent="0.2">
      <c r="A97" s="12" t="s">
        <v>323</v>
      </c>
      <c r="B97" s="12" t="s">
        <v>314</v>
      </c>
      <c r="C97" s="13" t="s">
        <v>310</v>
      </c>
      <c r="D97" s="14">
        <v>28400725750</v>
      </c>
      <c r="E97" s="12" t="s">
        <v>324</v>
      </c>
      <c r="F97" s="19" t="s">
        <v>33</v>
      </c>
      <c r="G97" s="17"/>
      <c r="H97" s="17" t="s">
        <v>21</v>
      </c>
      <c r="I97" s="15"/>
    </row>
    <row r="98" spans="1:9" ht="12.75" x14ac:dyDescent="0.2">
      <c r="A98" s="12" t="s">
        <v>325</v>
      </c>
      <c r="B98" s="12" t="s">
        <v>326</v>
      </c>
      <c r="C98" s="13" t="s">
        <v>327</v>
      </c>
      <c r="D98" s="14">
        <v>6025</v>
      </c>
      <c r="E98" s="12" t="s">
        <v>328</v>
      </c>
      <c r="F98" s="19" t="s">
        <v>33</v>
      </c>
      <c r="G98" s="17"/>
      <c r="H98" s="17" t="s">
        <v>21</v>
      </c>
      <c r="I98" s="15"/>
    </row>
    <row r="99" spans="1:9" ht="12.75" x14ac:dyDescent="0.2">
      <c r="A99" s="12" t="s">
        <v>329</v>
      </c>
      <c r="B99" s="12" t="s">
        <v>317</v>
      </c>
      <c r="C99" s="13" t="s">
        <v>310</v>
      </c>
      <c r="D99" s="14">
        <v>2840033625</v>
      </c>
      <c r="E99" s="12" t="s">
        <v>318</v>
      </c>
      <c r="F99" s="17" t="s">
        <v>33</v>
      </c>
      <c r="G99" s="17" t="s">
        <v>20</v>
      </c>
      <c r="H99" s="17" t="s">
        <v>21</v>
      </c>
      <c r="I99" s="15"/>
    </row>
    <row r="100" spans="1:9" ht="12.75" x14ac:dyDescent="0.2">
      <c r="A100" s="12" t="s">
        <v>330</v>
      </c>
      <c r="B100" s="12" t="s">
        <v>314</v>
      </c>
      <c r="C100" s="13" t="s">
        <v>310</v>
      </c>
      <c r="D100" s="14">
        <v>2840044443</v>
      </c>
      <c r="E100" s="12" t="s">
        <v>315</v>
      </c>
      <c r="F100" s="17" t="s">
        <v>33</v>
      </c>
      <c r="G100" s="17" t="s">
        <v>20</v>
      </c>
      <c r="H100" s="17" t="s">
        <v>21</v>
      </c>
      <c r="I100" s="15"/>
    </row>
    <row r="101" spans="1:9" ht="12.75" x14ac:dyDescent="0.2">
      <c r="A101" s="12" t="s">
        <v>331</v>
      </c>
      <c r="B101" s="12" t="s">
        <v>314</v>
      </c>
      <c r="C101" s="13" t="s">
        <v>310</v>
      </c>
      <c r="D101" s="14">
        <v>2840044446</v>
      </c>
      <c r="E101" s="12" t="s">
        <v>315</v>
      </c>
      <c r="F101" s="17" t="s">
        <v>33</v>
      </c>
      <c r="G101" s="17" t="s">
        <v>20</v>
      </c>
      <c r="H101" s="17" t="s">
        <v>21</v>
      </c>
      <c r="I101" s="15"/>
    </row>
    <row r="102" spans="1:9" ht="12.75" x14ac:dyDescent="0.2">
      <c r="A102" s="12" t="s">
        <v>332</v>
      </c>
      <c r="B102" s="12" t="s">
        <v>301</v>
      </c>
      <c r="C102" s="13" t="s">
        <v>312</v>
      </c>
      <c r="D102" s="14">
        <v>2840049093</v>
      </c>
      <c r="E102" s="12" t="s">
        <v>303</v>
      </c>
      <c r="F102" s="17" t="s">
        <v>33</v>
      </c>
      <c r="G102" s="17" t="s">
        <v>20</v>
      </c>
      <c r="H102" s="17" t="s">
        <v>21</v>
      </c>
      <c r="I102" s="15"/>
    </row>
    <row r="103" spans="1:9" ht="12.75" x14ac:dyDescent="0.2">
      <c r="A103" s="12" t="s">
        <v>333</v>
      </c>
      <c r="B103" s="12" t="s">
        <v>334</v>
      </c>
      <c r="C103" s="13" t="s">
        <v>310</v>
      </c>
      <c r="D103" s="14">
        <v>2840047753</v>
      </c>
      <c r="E103" s="12" t="s">
        <v>335</v>
      </c>
      <c r="F103" s="17" t="s">
        <v>33</v>
      </c>
      <c r="G103" s="17" t="s">
        <v>20</v>
      </c>
      <c r="H103" s="17" t="s">
        <v>21</v>
      </c>
      <c r="I103" s="13" t="s">
        <v>336</v>
      </c>
    </row>
    <row r="104" spans="1:9" ht="12.75" x14ac:dyDescent="0.2">
      <c r="A104" s="12" t="s">
        <v>337</v>
      </c>
      <c r="B104" s="12" t="s">
        <v>334</v>
      </c>
      <c r="C104" s="13" t="s">
        <v>302</v>
      </c>
      <c r="D104" s="14">
        <v>2840018792</v>
      </c>
      <c r="E104" s="12" t="s">
        <v>338</v>
      </c>
      <c r="F104" s="17" t="s">
        <v>33</v>
      </c>
      <c r="G104" s="17" t="s">
        <v>20</v>
      </c>
      <c r="H104" s="17" t="s">
        <v>21</v>
      </c>
      <c r="I104" s="15"/>
    </row>
    <row r="105" spans="1:9" ht="12.75" x14ac:dyDescent="0.2">
      <c r="A105" s="12" t="s">
        <v>339</v>
      </c>
      <c r="B105" s="12" t="s">
        <v>340</v>
      </c>
      <c r="C105" s="13" t="s">
        <v>310</v>
      </c>
      <c r="D105" s="14">
        <v>28400702270</v>
      </c>
      <c r="E105" s="12" t="s">
        <v>341</v>
      </c>
      <c r="F105" s="19" t="s">
        <v>33</v>
      </c>
      <c r="G105" s="17"/>
      <c r="H105" s="17" t="s">
        <v>21</v>
      </c>
      <c r="I105" s="15"/>
    </row>
    <row r="106" spans="1:9" ht="12.75" x14ac:dyDescent="0.2">
      <c r="A106" s="12" t="s">
        <v>342</v>
      </c>
      <c r="B106" s="12" t="s">
        <v>301</v>
      </c>
      <c r="C106" s="13" t="s">
        <v>302</v>
      </c>
      <c r="D106" s="14">
        <v>2840067609</v>
      </c>
      <c r="E106" s="12" t="s">
        <v>303</v>
      </c>
      <c r="F106" s="17" t="s">
        <v>33</v>
      </c>
      <c r="G106" s="17" t="s">
        <v>20</v>
      </c>
      <c r="H106" s="17" t="s">
        <v>21</v>
      </c>
      <c r="I106" s="15"/>
    </row>
    <row r="107" spans="1:9" ht="12.75" x14ac:dyDescent="0.2">
      <c r="A107" s="12" t="s">
        <v>343</v>
      </c>
      <c r="B107" s="12" t="s">
        <v>44</v>
      </c>
      <c r="C107" s="13" t="s">
        <v>344</v>
      </c>
      <c r="D107" s="14">
        <v>248730</v>
      </c>
      <c r="E107" s="12" t="s">
        <v>345</v>
      </c>
      <c r="F107" s="17" t="s">
        <v>346</v>
      </c>
      <c r="G107" s="17" t="s">
        <v>20</v>
      </c>
      <c r="H107" s="17" t="s">
        <v>21</v>
      </c>
      <c r="I107" s="15"/>
    </row>
    <row r="108" spans="1:9" ht="12.75" x14ac:dyDescent="0.2">
      <c r="A108" s="12" t="s">
        <v>347</v>
      </c>
      <c r="B108" s="12" t="s">
        <v>44</v>
      </c>
      <c r="C108" s="13" t="s">
        <v>344</v>
      </c>
      <c r="D108" s="14">
        <v>419866</v>
      </c>
      <c r="E108" s="12" t="s">
        <v>345</v>
      </c>
      <c r="F108" s="19" t="s">
        <v>346</v>
      </c>
      <c r="G108" s="17"/>
      <c r="H108" s="17" t="s">
        <v>21</v>
      </c>
      <c r="I108" s="15"/>
    </row>
    <row r="109" spans="1:9" ht="12.75" x14ac:dyDescent="0.2">
      <c r="A109" s="12" t="s">
        <v>348</v>
      </c>
      <c r="B109" s="12" t="s">
        <v>349</v>
      </c>
      <c r="C109" s="13" t="s">
        <v>350</v>
      </c>
      <c r="D109" s="14">
        <v>111355</v>
      </c>
      <c r="E109" s="12" t="s">
        <v>202</v>
      </c>
      <c r="F109" s="17" t="s">
        <v>346</v>
      </c>
      <c r="G109" s="17" t="s">
        <v>20</v>
      </c>
      <c r="H109" s="17" t="s">
        <v>21</v>
      </c>
      <c r="I109" s="13" t="s">
        <v>351</v>
      </c>
    </row>
    <row r="110" spans="1:9" ht="12.75" x14ac:dyDescent="0.2">
      <c r="A110" s="12" t="s">
        <v>352</v>
      </c>
      <c r="B110" s="12" t="s">
        <v>353</v>
      </c>
      <c r="C110" s="13" t="s">
        <v>354</v>
      </c>
      <c r="D110" s="14">
        <v>60715</v>
      </c>
      <c r="E110" s="12" t="s">
        <v>271</v>
      </c>
      <c r="F110" s="17" t="s">
        <v>346</v>
      </c>
      <c r="G110" s="17" t="s">
        <v>20</v>
      </c>
      <c r="H110" s="17" t="s">
        <v>21</v>
      </c>
      <c r="I110" s="15"/>
    </row>
    <row r="111" spans="1:9" ht="12.75" x14ac:dyDescent="0.2">
      <c r="A111" s="12" t="s">
        <v>355</v>
      </c>
      <c r="B111" s="12" t="s">
        <v>44</v>
      </c>
      <c r="C111" s="13" t="s">
        <v>356</v>
      </c>
      <c r="D111" s="14">
        <v>436984</v>
      </c>
      <c r="E111" s="12" t="s">
        <v>357</v>
      </c>
      <c r="F111" s="19" t="s">
        <v>346</v>
      </c>
      <c r="G111" s="17"/>
      <c r="H111" s="17" t="s">
        <v>21</v>
      </c>
      <c r="I111" s="15"/>
    </row>
    <row r="112" spans="1:9" ht="12.75" x14ac:dyDescent="0.2">
      <c r="A112" s="12" t="s">
        <v>358</v>
      </c>
      <c r="B112" s="12" t="s">
        <v>359</v>
      </c>
      <c r="C112" s="13" t="s">
        <v>350</v>
      </c>
      <c r="D112" s="14">
        <v>110452</v>
      </c>
      <c r="E112" s="12" t="s">
        <v>360</v>
      </c>
      <c r="F112" s="17" t="s">
        <v>346</v>
      </c>
      <c r="G112" s="17" t="s">
        <v>20</v>
      </c>
      <c r="H112" s="17" t="s">
        <v>21</v>
      </c>
      <c r="I112" s="15"/>
    </row>
    <row r="113" spans="1:9" ht="12.75" x14ac:dyDescent="0.2">
      <c r="A113" s="12" t="s">
        <v>361</v>
      </c>
      <c r="B113" s="12" t="s">
        <v>362</v>
      </c>
      <c r="C113" s="13" t="s">
        <v>153</v>
      </c>
      <c r="D113" s="14">
        <v>10383210928</v>
      </c>
      <c r="E113" s="12" t="s">
        <v>202</v>
      </c>
      <c r="F113" s="17" t="s">
        <v>346</v>
      </c>
      <c r="G113" s="17" t="s">
        <v>20</v>
      </c>
      <c r="H113" s="17" t="s">
        <v>21</v>
      </c>
      <c r="I113" s="13" t="s">
        <v>363</v>
      </c>
    </row>
    <row r="114" spans="1:9" ht="12.75" x14ac:dyDescent="0.2">
      <c r="A114" s="12" t="s">
        <v>364</v>
      </c>
      <c r="B114" s="12" t="s">
        <v>116</v>
      </c>
      <c r="C114" s="13" t="s">
        <v>365</v>
      </c>
      <c r="D114" s="14">
        <v>4343140</v>
      </c>
      <c r="E114" s="12" t="s">
        <v>366</v>
      </c>
      <c r="F114" s="19" t="s">
        <v>119</v>
      </c>
      <c r="G114" s="17" t="s">
        <v>17</v>
      </c>
      <c r="H114" s="17" t="s">
        <v>53</v>
      </c>
      <c r="I114" s="15"/>
    </row>
    <row r="115" spans="1:9" ht="12.75" x14ac:dyDescent="0.2">
      <c r="A115" s="12" t="s">
        <v>367</v>
      </c>
      <c r="B115" s="12" t="s">
        <v>116</v>
      </c>
      <c r="C115" s="13" t="s">
        <v>365</v>
      </c>
      <c r="D115" s="14">
        <v>4342796</v>
      </c>
      <c r="E115" s="12" t="s">
        <v>368</v>
      </c>
      <c r="F115" s="19" t="s">
        <v>119</v>
      </c>
      <c r="G115" s="17"/>
      <c r="H115" s="17"/>
      <c r="I115" s="15"/>
    </row>
    <row r="116" spans="1:9" ht="12.75" x14ac:dyDescent="0.2">
      <c r="A116" s="12" t="s">
        <v>369</v>
      </c>
      <c r="B116" s="12" t="s">
        <v>370</v>
      </c>
      <c r="C116" s="13" t="s">
        <v>371</v>
      </c>
      <c r="D116" s="14">
        <v>7100074067</v>
      </c>
      <c r="E116" s="12" t="s">
        <v>372</v>
      </c>
      <c r="F116" s="19" t="s">
        <v>119</v>
      </c>
      <c r="G116" s="17"/>
      <c r="H116" s="17" t="s">
        <v>21</v>
      </c>
      <c r="I116" s="15"/>
    </row>
    <row r="117" spans="1:9" ht="12.75" x14ac:dyDescent="0.2">
      <c r="A117" s="12" t="s">
        <v>373</v>
      </c>
      <c r="B117" s="12" t="s">
        <v>116</v>
      </c>
      <c r="C117" s="13" t="s">
        <v>365</v>
      </c>
      <c r="D117" s="14">
        <v>4342542</v>
      </c>
      <c r="E117" s="12" t="s">
        <v>374</v>
      </c>
      <c r="F117" s="19" t="s">
        <v>119</v>
      </c>
      <c r="G117" s="17" t="s">
        <v>17</v>
      </c>
      <c r="H117" s="17" t="s">
        <v>53</v>
      </c>
      <c r="I117" s="15"/>
    </row>
    <row r="118" spans="1:9" ht="12.75" x14ac:dyDescent="0.2">
      <c r="A118" s="12" t="s">
        <v>375</v>
      </c>
      <c r="B118" s="12" t="s">
        <v>116</v>
      </c>
      <c r="C118" s="13" t="s">
        <v>365</v>
      </c>
      <c r="D118" s="14">
        <v>4283351</v>
      </c>
      <c r="E118" s="12" t="s">
        <v>376</v>
      </c>
      <c r="F118" s="19" t="s">
        <v>119</v>
      </c>
      <c r="G118" s="17"/>
      <c r="H118" s="17" t="s">
        <v>21</v>
      </c>
      <c r="I118" s="15"/>
    </row>
    <row r="119" spans="1:9" ht="12.75" x14ac:dyDescent="0.2">
      <c r="A119" s="12" t="s">
        <v>377</v>
      </c>
      <c r="B119" s="12" t="s">
        <v>378</v>
      </c>
      <c r="C119" s="13" t="s">
        <v>379</v>
      </c>
      <c r="D119" s="14">
        <v>11004734</v>
      </c>
      <c r="E119" s="12" t="s">
        <v>380</v>
      </c>
      <c r="F119" s="19" t="s">
        <v>33</v>
      </c>
      <c r="G119" s="17"/>
      <c r="H119" s="17" t="s">
        <v>21</v>
      </c>
      <c r="I119" s="15"/>
    </row>
    <row r="120" spans="1:9" ht="12.75" x14ac:dyDescent="0.2">
      <c r="A120" s="12" t="s">
        <v>381</v>
      </c>
      <c r="B120" s="12" t="s">
        <v>382</v>
      </c>
      <c r="C120" s="13" t="s">
        <v>383</v>
      </c>
      <c r="D120" s="14">
        <v>167673</v>
      </c>
      <c r="E120" s="12" t="s">
        <v>384</v>
      </c>
      <c r="F120" s="19" t="s">
        <v>33</v>
      </c>
      <c r="G120" s="17"/>
      <c r="H120" s="17" t="s">
        <v>385</v>
      </c>
      <c r="I120" s="15"/>
    </row>
    <row r="121" spans="1:9" ht="12.75" x14ac:dyDescent="0.2">
      <c r="A121" s="12" t="s">
        <v>386</v>
      </c>
      <c r="B121" s="12" t="s">
        <v>387</v>
      </c>
      <c r="C121" s="13" t="s">
        <v>388</v>
      </c>
      <c r="D121" s="14">
        <v>117330</v>
      </c>
      <c r="E121" s="12" t="s">
        <v>389</v>
      </c>
      <c r="F121" s="19" t="s">
        <v>33</v>
      </c>
      <c r="G121" s="17"/>
      <c r="H121" s="17" t="s">
        <v>21</v>
      </c>
      <c r="I121" s="15"/>
    </row>
    <row r="122" spans="1:9" ht="12.75" x14ac:dyDescent="0.2">
      <c r="A122" s="12" t="s">
        <v>390</v>
      </c>
      <c r="B122" s="12" t="s">
        <v>391</v>
      </c>
      <c r="C122" s="13" t="s">
        <v>392</v>
      </c>
      <c r="D122" s="14" t="s">
        <v>393</v>
      </c>
      <c r="E122" s="12" t="s">
        <v>394</v>
      </c>
      <c r="F122" s="17" t="s">
        <v>52</v>
      </c>
      <c r="G122" s="17" t="s">
        <v>17</v>
      </c>
      <c r="H122" s="17" t="s">
        <v>53</v>
      </c>
      <c r="I122" s="15"/>
    </row>
    <row r="123" spans="1:9" ht="12.75" x14ac:dyDescent="0.2">
      <c r="A123" s="12" t="s">
        <v>395</v>
      </c>
      <c r="B123" s="12" t="s">
        <v>396</v>
      </c>
      <c r="C123" s="13" t="s">
        <v>310</v>
      </c>
      <c r="D123" s="14">
        <v>66154</v>
      </c>
      <c r="E123" s="12" t="s">
        <v>397</v>
      </c>
      <c r="F123" s="17" t="s">
        <v>33</v>
      </c>
      <c r="G123" s="17" t="s">
        <v>20</v>
      </c>
      <c r="H123" s="17" t="s">
        <v>21</v>
      </c>
      <c r="I123" s="15"/>
    </row>
    <row r="124" spans="1:9" ht="12.75" x14ac:dyDescent="0.2">
      <c r="A124" s="12" t="s">
        <v>398</v>
      </c>
      <c r="B124" s="12" t="s">
        <v>399</v>
      </c>
      <c r="C124" s="13" t="s">
        <v>400</v>
      </c>
      <c r="D124" s="14">
        <v>79203</v>
      </c>
      <c r="E124" s="12" t="s">
        <v>401</v>
      </c>
      <c r="F124" s="17" t="s">
        <v>33</v>
      </c>
      <c r="G124" s="17" t="s">
        <v>20</v>
      </c>
      <c r="H124" s="17" t="s">
        <v>21</v>
      </c>
      <c r="I124" s="15"/>
    </row>
    <row r="125" spans="1:9" ht="12.75" x14ac:dyDescent="0.2">
      <c r="A125" s="12" t="s">
        <v>402</v>
      </c>
      <c r="B125" s="12" t="s">
        <v>403</v>
      </c>
      <c r="C125" s="13" t="s">
        <v>404</v>
      </c>
      <c r="D125" s="14">
        <v>10019320001984</v>
      </c>
      <c r="E125" s="12" t="s">
        <v>405</v>
      </c>
      <c r="F125" s="17" t="s">
        <v>33</v>
      </c>
      <c r="G125" s="17" t="s">
        <v>57</v>
      </c>
      <c r="H125" s="17" t="s">
        <v>165</v>
      </c>
      <c r="I125" s="15"/>
    </row>
    <row r="126" spans="1:9" ht="12.75" x14ac:dyDescent="0.2">
      <c r="A126" s="12" t="s">
        <v>406</v>
      </c>
      <c r="B126" s="12" t="s">
        <v>44</v>
      </c>
      <c r="C126" s="13" t="s">
        <v>407</v>
      </c>
      <c r="D126" s="14">
        <v>9390111896</v>
      </c>
      <c r="E126" s="12" t="s">
        <v>408</v>
      </c>
      <c r="F126" s="17" t="s">
        <v>33</v>
      </c>
      <c r="G126" s="17" t="s">
        <v>20</v>
      </c>
      <c r="H126" s="17" t="s">
        <v>21</v>
      </c>
      <c r="I126" s="15"/>
    </row>
    <row r="127" spans="1:9" ht="12.75" x14ac:dyDescent="0.2">
      <c r="A127" s="12" t="s">
        <v>409</v>
      </c>
      <c r="B127" s="12" t="s">
        <v>44</v>
      </c>
      <c r="C127" s="13" t="s">
        <v>410</v>
      </c>
      <c r="D127" s="14">
        <v>465518</v>
      </c>
      <c r="E127" s="12" t="s">
        <v>411</v>
      </c>
      <c r="F127" s="17" t="s">
        <v>52</v>
      </c>
      <c r="G127" s="17" t="s">
        <v>17</v>
      </c>
      <c r="H127" s="17" t="s">
        <v>53</v>
      </c>
      <c r="I127" s="15"/>
    </row>
    <row r="128" spans="1:9" ht="12.75" x14ac:dyDescent="0.2">
      <c r="A128" s="12" t="s">
        <v>412</v>
      </c>
      <c r="B128" s="12" t="s">
        <v>413</v>
      </c>
      <c r="C128" s="13" t="s">
        <v>414</v>
      </c>
      <c r="D128" s="14">
        <v>2410071716</v>
      </c>
      <c r="E128" s="12" t="s">
        <v>415</v>
      </c>
      <c r="F128" s="19" t="s">
        <v>33</v>
      </c>
      <c r="G128" s="17"/>
      <c r="H128" s="17" t="s">
        <v>21</v>
      </c>
      <c r="I128" s="15"/>
    </row>
    <row r="129" spans="1:9" ht="12.75" x14ac:dyDescent="0.2">
      <c r="A129" s="12" t="s">
        <v>416</v>
      </c>
      <c r="B129" s="12" t="s">
        <v>413</v>
      </c>
      <c r="C129" s="13" t="s">
        <v>60</v>
      </c>
      <c r="D129" s="14">
        <v>2410010480</v>
      </c>
      <c r="E129" s="12" t="s">
        <v>417</v>
      </c>
      <c r="F129" s="17" t="s">
        <v>33</v>
      </c>
      <c r="G129" s="17" t="s">
        <v>20</v>
      </c>
      <c r="H129" s="17" t="s">
        <v>21</v>
      </c>
      <c r="I129" s="15"/>
    </row>
    <row r="130" spans="1:9" ht="12.75" x14ac:dyDescent="0.2">
      <c r="A130" s="12" t="s">
        <v>418</v>
      </c>
      <c r="B130" s="12" t="s">
        <v>80</v>
      </c>
      <c r="C130" s="13" t="s">
        <v>73</v>
      </c>
      <c r="D130" s="14" t="s">
        <v>419</v>
      </c>
      <c r="E130" s="12" t="s">
        <v>420</v>
      </c>
      <c r="F130" s="19" t="s">
        <v>33</v>
      </c>
      <c r="G130" s="17"/>
      <c r="H130" s="17" t="s">
        <v>21</v>
      </c>
      <c r="I130" s="15"/>
    </row>
    <row r="131" spans="1:9" ht="12.75" x14ac:dyDescent="0.2">
      <c r="A131" s="12" t="s">
        <v>421</v>
      </c>
      <c r="B131" s="12" t="s">
        <v>422</v>
      </c>
      <c r="C131" s="13" t="s">
        <v>423</v>
      </c>
      <c r="D131" s="14">
        <v>1410004788</v>
      </c>
      <c r="E131" s="12" t="s">
        <v>424</v>
      </c>
      <c r="F131" s="17" t="s">
        <v>33</v>
      </c>
      <c r="G131" s="17" t="s">
        <v>20</v>
      </c>
      <c r="H131" s="17" t="s">
        <v>21</v>
      </c>
      <c r="I131" s="15"/>
    </row>
    <row r="132" spans="1:9" ht="12.75" x14ac:dyDescent="0.2">
      <c r="A132" s="12" t="s">
        <v>425</v>
      </c>
      <c r="B132" s="12" t="s">
        <v>29</v>
      </c>
      <c r="C132" s="13" t="s">
        <v>63</v>
      </c>
      <c r="D132" s="14">
        <v>610688</v>
      </c>
      <c r="E132" s="12" t="s">
        <v>426</v>
      </c>
      <c r="F132" s="17" t="s">
        <v>33</v>
      </c>
      <c r="G132" s="17" t="s">
        <v>20</v>
      </c>
      <c r="H132" s="17" t="s">
        <v>21</v>
      </c>
      <c r="I132" s="15"/>
    </row>
    <row r="133" spans="1:9" ht="12.75" x14ac:dyDescent="0.2">
      <c r="A133" s="12" t="s">
        <v>427</v>
      </c>
      <c r="B133" s="12" t="s">
        <v>428</v>
      </c>
      <c r="C133" s="13" t="s">
        <v>60</v>
      </c>
      <c r="D133" s="14">
        <v>3010040213</v>
      </c>
      <c r="E133" s="12" t="s">
        <v>429</v>
      </c>
      <c r="F133" s="17" t="s">
        <v>33</v>
      </c>
      <c r="G133" s="17" t="s">
        <v>20</v>
      </c>
      <c r="H133" s="17" t="s">
        <v>21</v>
      </c>
      <c r="I133" s="25"/>
    </row>
    <row r="134" spans="1:9" ht="12.75" x14ac:dyDescent="0.2">
      <c r="A134" s="12" t="s">
        <v>430</v>
      </c>
      <c r="B134" s="12" t="s">
        <v>428</v>
      </c>
      <c r="C134" s="13" t="s">
        <v>60</v>
      </c>
      <c r="D134" s="14">
        <v>3010050689</v>
      </c>
      <c r="E134" s="12" t="s">
        <v>431</v>
      </c>
      <c r="F134" s="17" t="s">
        <v>33</v>
      </c>
      <c r="G134" s="17" t="s">
        <v>20</v>
      </c>
      <c r="H134" s="17" t="s">
        <v>21</v>
      </c>
      <c r="I134" s="15"/>
    </row>
    <row r="135" spans="1:9" ht="12.75" x14ac:dyDescent="0.2">
      <c r="A135" s="12" t="s">
        <v>432</v>
      </c>
      <c r="B135" s="12" t="s">
        <v>428</v>
      </c>
      <c r="C135" s="13" t="s">
        <v>60</v>
      </c>
      <c r="D135" s="14">
        <v>3010040239</v>
      </c>
      <c r="E135" s="12" t="s">
        <v>429</v>
      </c>
      <c r="F135" s="17" t="s">
        <v>33</v>
      </c>
      <c r="G135" s="17" t="s">
        <v>20</v>
      </c>
      <c r="H135" s="17" t="s">
        <v>21</v>
      </c>
      <c r="I135" s="13" t="s">
        <v>433</v>
      </c>
    </row>
    <row r="136" spans="1:9" ht="12.75" x14ac:dyDescent="0.2">
      <c r="A136" s="12" t="s">
        <v>434</v>
      </c>
      <c r="B136" s="12" t="s">
        <v>29</v>
      </c>
      <c r="C136" s="13" t="s">
        <v>63</v>
      </c>
      <c r="D136" s="14">
        <v>614888</v>
      </c>
      <c r="E136" s="12" t="s">
        <v>435</v>
      </c>
      <c r="F136" s="17" t="s">
        <v>33</v>
      </c>
      <c r="G136" s="17" t="s">
        <v>20</v>
      </c>
      <c r="H136" s="17" t="s">
        <v>21</v>
      </c>
      <c r="I136" s="15"/>
    </row>
    <row r="137" spans="1:9" ht="12.75" x14ac:dyDescent="0.2">
      <c r="A137" s="12" t="s">
        <v>436</v>
      </c>
      <c r="B137" s="12" t="s">
        <v>44</v>
      </c>
      <c r="C137" s="13" t="s">
        <v>437</v>
      </c>
      <c r="D137" s="14">
        <v>1002791</v>
      </c>
      <c r="E137" s="12" t="s">
        <v>438</v>
      </c>
      <c r="F137" s="19" t="s">
        <v>272</v>
      </c>
      <c r="G137" s="17"/>
      <c r="H137" s="17" t="s">
        <v>21</v>
      </c>
      <c r="I137" s="15"/>
    </row>
    <row r="138" spans="1:9" ht="12.75" x14ac:dyDescent="0.2">
      <c r="A138" s="12" t="s">
        <v>439</v>
      </c>
      <c r="B138" s="12" t="s">
        <v>440</v>
      </c>
      <c r="C138" s="13" t="s">
        <v>441</v>
      </c>
      <c r="D138" s="14">
        <v>136955</v>
      </c>
      <c r="E138" s="12" t="s">
        <v>442</v>
      </c>
      <c r="F138" s="19" t="s">
        <v>272</v>
      </c>
      <c r="G138" s="17"/>
      <c r="H138" s="17" t="s">
        <v>21</v>
      </c>
      <c r="I138" s="15"/>
    </row>
    <row r="139" spans="1:9" ht="12.75" x14ac:dyDescent="0.2">
      <c r="A139" s="12" t="s">
        <v>443</v>
      </c>
      <c r="B139" s="12" t="s">
        <v>444</v>
      </c>
      <c r="C139" s="13" t="s">
        <v>445</v>
      </c>
      <c r="D139" s="14">
        <v>139</v>
      </c>
      <c r="E139" s="12" t="s">
        <v>446</v>
      </c>
      <c r="F139" s="17" t="s">
        <v>104</v>
      </c>
      <c r="G139" s="17" t="s">
        <v>20</v>
      </c>
      <c r="H139" s="17" t="s">
        <v>21</v>
      </c>
      <c r="I139" s="15"/>
    </row>
    <row r="140" spans="1:9" ht="12.75" x14ac:dyDescent="0.2">
      <c r="A140" s="12" t="s">
        <v>447</v>
      </c>
      <c r="B140" s="12" t="s">
        <v>123</v>
      </c>
      <c r="C140" s="13" t="s">
        <v>124</v>
      </c>
      <c r="D140" s="14" t="s">
        <v>448</v>
      </c>
      <c r="E140" s="12" t="s">
        <v>449</v>
      </c>
      <c r="F140" s="19" t="s">
        <v>52</v>
      </c>
      <c r="G140" s="17" t="s">
        <v>17</v>
      </c>
      <c r="H140" s="17" t="s">
        <v>21</v>
      </c>
      <c r="I140" s="15"/>
    </row>
    <row r="141" spans="1:9" ht="12.75" x14ac:dyDescent="0.2">
      <c r="A141" s="12" t="s">
        <v>450</v>
      </c>
      <c r="B141" s="12" t="s">
        <v>44</v>
      </c>
      <c r="C141" s="13" t="s">
        <v>392</v>
      </c>
      <c r="D141" s="14" t="s">
        <v>451</v>
      </c>
      <c r="E141" s="12" t="s">
        <v>452</v>
      </c>
      <c r="F141" s="17" t="s">
        <v>52</v>
      </c>
      <c r="G141" s="17" t="s">
        <v>17</v>
      </c>
      <c r="H141" s="17" t="s">
        <v>53</v>
      </c>
      <c r="I141" s="15"/>
    </row>
    <row r="142" spans="1:9" ht="12.75" x14ac:dyDescent="0.2">
      <c r="A142" s="12" t="s">
        <v>453</v>
      </c>
      <c r="B142" s="11" t="s">
        <v>44</v>
      </c>
      <c r="C142" s="13" t="s">
        <v>392</v>
      </c>
      <c r="D142" s="24" t="s">
        <v>454</v>
      </c>
      <c r="E142" s="11" t="s">
        <v>455</v>
      </c>
      <c r="F142" s="17" t="s">
        <v>52</v>
      </c>
      <c r="G142" s="17"/>
      <c r="H142" s="17"/>
      <c r="I142" s="15"/>
    </row>
    <row r="143" spans="1:9" ht="12.75" x14ac:dyDescent="0.2">
      <c r="A143" s="12" t="s">
        <v>456</v>
      </c>
      <c r="B143" s="12" t="s">
        <v>44</v>
      </c>
      <c r="C143" s="13" t="s">
        <v>392</v>
      </c>
      <c r="D143" s="14" t="s">
        <v>457</v>
      </c>
      <c r="E143" s="12" t="s">
        <v>455</v>
      </c>
      <c r="F143" s="17" t="s">
        <v>52</v>
      </c>
      <c r="G143" s="17" t="s">
        <v>17</v>
      </c>
      <c r="H143" s="17" t="s">
        <v>53</v>
      </c>
      <c r="I143" s="15"/>
    </row>
    <row r="144" spans="1:9" ht="12.75" x14ac:dyDescent="0.2">
      <c r="A144" s="12" t="s">
        <v>458</v>
      </c>
      <c r="B144" s="12" t="s">
        <v>44</v>
      </c>
      <c r="C144" s="13" t="s">
        <v>392</v>
      </c>
      <c r="D144" s="14" t="s">
        <v>459</v>
      </c>
      <c r="E144" s="12" t="s">
        <v>460</v>
      </c>
      <c r="F144" s="17" t="s">
        <v>52</v>
      </c>
      <c r="G144" s="17" t="s">
        <v>17</v>
      </c>
      <c r="H144" s="17" t="s">
        <v>53</v>
      </c>
      <c r="I144" s="15"/>
    </row>
    <row r="145" spans="1:9" ht="12.75" x14ac:dyDescent="0.2">
      <c r="A145" s="12" t="s">
        <v>461</v>
      </c>
      <c r="B145" s="12" t="s">
        <v>462</v>
      </c>
      <c r="C145" s="13" t="s">
        <v>124</v>
      </c>
      <c r="D145" s="14" t="s">
        <v>463</v>
      </c>
      <c r="E145" s="12" t="s">
        <v>464</v>
      </c>
      <c r="F145" s="19" t="s">
        <v>52</v>
      </c>
      <c r="G145" s="17" t="s">
        <v>17</v>
      </c>
      <c r="H145" s="17" t="s">
        <v>21</v>
      </c>
      <c r="I145" s="15"/>
    </row>
    <row r="146" spans="1:9" ht="12.75" x14ac:dyDescent="0.2">
      <c r="A146" s="12" t="s">
        <v>465</v>
      </c>
      <c r="B146" s="12" t="s">
        <v>466</v>
      </c>
      <c r="C146" s="13" t="s">
        <v>467</v>
      </c>
      <c r="D146" s="14" t="s">
        <v>468</v>
      </c>
      <c r="E146" s="12" t="s">
        <v>469</v>
      </c>
      <c r="F146" s="17" t="s">
        <v>52</v>
      </c>
      <c r="G146" s="17" t="s">
        <v>17</v>
      </c>
      <c r="H146" s="17" t="s">
        <v>53</v>
      </c>
      <c r="I146" s="15"/>
    </row>
    <row r="147" spans="1:9" ht="12.75" x14ac:dyDescent="0.2">
      <c r="A147" s="12" t="s">
        <v>470</v>
      </c>
      <c r="B147" s="12" t="s">
        <v>116</v>
      </c>
      <c r="C147" s="13" t="s">
        <v>365</v>
      </c>
      <c r="D147" s="14">
        <v>100852375</v>
      </c>
      <c r="E147" s="12" t="s">
        <v>376</v>
      </c>
      <c r="F147" s="19" t="s">
        <v>119</v>
      </c>
      <c r="G147" s="17"/>
      <c r="H147" s="17" t="s">
        <v>21</v>
      </c>
      <c r="I147" s="15"/>
    </row>
    <row r="148" spans="1:9" ht="12.75" x14ac:dyDescent="0.2">
      <c r="A148" s="12" t="s">
        <v>471</v>
      </c>
      <c r="B148" s="12" t="s">
        <v>116</v>
      </c>
      <c r="C148" s="13" t="s">
        <v>365</v>
      </c>
      <c r="D148" s="14">
        <v>5993451</v>
      </c>
      <c r="E148" s="12" t="s">
        <v>376</v>
      </c>
      <c r="F148" s="19" t="s">
        <v>119</v>
      </c>
      <c r="G148" s="17" t="s">
        <v>17</v>
      </c>
      <c r="H148" s="17" t="s">
        <v>53</v>
      </c>
      <c r="I148" s="15"/>
    </row>
    <row r="149" spans="1:9" ht="12.75" x14ac:dyDescent="0.2">
      <c r="A149" s="12" t="s">
        <v>472</v>
      </c>
      <c r="B149" s="12" t="s">
        <v>473</v>
      </c>
      <c r="C149" s="13" t="s">
        <v>474</v>
      </c>
      <c r="D149" s="14" t="s">
        <v>365</v>
      </c>
      <c r="E149" s="12" t="s">
        <v>475</v>
      </c>
      <c r="F149" s="17" t="s">
        <v>119</v>
      </c>
      <c r="G149" s="17"/>
      <c r="H149" s="17"/>
      <c r="I149" s="15"/>
    </row>
    <row r="150" spans="1:9" ht="12.75" x14ac:dyDescent="0.2">
      <c r="A150" s="12" t="s">
        <v>476</v>
      </c>
      <c r="B150" s="12" t="s">
        <v>477</v>
      </c>
      <c r="C150" s="13" t="s">
        <v>478</v>
      </c>
      <c r="D150" s="14" t="s">
        <v>479</v>
      </c>
      <c r="E150" s="12" t="s">
        <v>480</v>
      </c>
      <c r="F150" s="17" t="s">
        <v>119</v>
      </c>
      <c r="G150" s="17" t="s">
        <v>17</v>
      </c>
      <c r="H150" s="17" t="s">
        <v>53</v>
      </c>
      <c r="I150" s="15"/>
    </row>
    <row r="151" spans="1:9" ht="12.75" x14ac:dyDescent="0.2">
      <c r="A151" s="12" t="s">
        <v>481</v>
      </c>
      <c r="B151" s="12" t="s">
        <v>482</v>
      </c>
      <c r="C151" s="13" t="s">
        <v>483</v>
      </c>
      <c r="D151" s="14">
        <v>37000574446</v>
      </c>
      <c r="E151" s="12" t="s">
        <v>376</v>
      </c>
      <c r="F151" s="19" t="s">
        <v>119</v>
      </c>
      <c r="G151" s="17"/>
      <c r="H151" s="17" t="s">
        <v>21</v>
      </c>
      <c r="I151" s="15"/>
    </row>
    <row r="152" spans="1:9" ht="12.75" x14ac:dyDescent="0.2">
      <c r="A152" s="12" t="s">
        <v>484</v>
      </c>
      <c r="B152" s="12" t="s">
        <v>116</v>
      </c>
      <c r="C152" s="13" t="s">
        <v>365</v>
      </c>
      <c r="D152" s="14">
        <v>5103480</v>
      </c>
      <c r="E152" s="12" t="s">
        <v>485</v>
      </c>
      <c r="F152" s="19" t="s">
        <v>119</v>
      </c>
      <c r="G152" s="17"/>
      <c r="H152" s="17" t="s">
        <v>21</v>
      </c>
      <c r="I152" s="15"/>
    </row>
    <row r="153" spans="1:9" ht="12.75" x14ac:dyDescent="0.2">
      <c r="A153" s="12" t="s">
        <v>486</v>
      </c>
      <c r="B153" s="12" t="s">
        <v>139</v>
      </c>
      <c r="C153" s="13" t="s">
        <v>140</v>
      </c>
      <c r="D153" s="14">
        <v>18350</v>
      </c>
      <c r="E153" s="12" t="s">
        <v>487</v>
      </c>
      <c r="F153" s="17" t="s">
        <v>104</v>
      </c>
      <c r="G153" s="17" t="s">
        <v>20</v>
      </c>
      <c r="H153" s="17" t="s">
        <v>21</v>
      </c>
      <c r="I153" s="15"/>
    </row>
    <row r="154" spans="1:9" ht="12.75" x14ac:dyDescent="0.2">
      <c r="A154" s="12" t="s">
        <v>488</v>
      </c>
      <c r="B154" s="12" t="s">
        <v>489</v>
      </c>
      <c r="C154" s="13" t="s">
        <v>490</v>
      </c>
      <c r="D154" s="14" t="s">
        <v>491</v>
      </c>
      <c r="E154" s="12" t="s">
        <v>492</v>
      </c>
      <c r="F154" s="17" t="s">
        <v>104</v>
      </c>
      <c r="G154" s="17" t="s">
        <v>20</v>
      </c>
      <c r="H154" s="17" t="s">
        <v>21</v>
      </c>
      <c r="I154" s="15"/>
    </row>
    <row r="155" spans="1:9" ht="12.75" x14ac:dyDescent="0.2">
      <c r="A155" s="12" t="s">
        <v>493</v>
      </c>
      <c r="B155" s="12" t="s">
        <v>101</v>
      </c>
      <c r="C155" s="13" t="s">
        <v>494</v>
      </c>
      <c r="D155" s="14">
        <v>404940</v>
      </c>
      <c r="E155" s="12" t="s">
        <v>495</v>
      </c>
      <c r="F155" s="17" t="s">
        <v>104</v>
      </c>
      <c r="G155" s="17" t="s">
        <v>20</v>
      </c>
      <c r="H155" s="17" t="s">
        <v>21</v>
      </c>
      <c r="I155" s="15"/>
    </row>
    <row r="156" spans="1:9" ht="12.75" x14ac:dyDescent="0.2">
      <c r="A156" s="12" t="s">
        <v>496</v>
      </c>
      <c r="B156" s="12" t="s">
        <v>44</v>
      </c>
      <c r="C156" s="13" t="s">
        <v>494</v>
      </c>
      <c r="D156" s="14">
        <v>113125</v>
      </c>
      <c r="E156" s="12" t="s">
        <v>497</v>
      </c>
      <c r="F156" s="17" t="s">
        <v>104</v>
      </c>
      <c r="G156" s="17" t="s">
        <v>20</v>
      </c>
      <c r="H156" s="17" t="s">
        <v>21</v>
      </c>
      <c r="I156" s="15"/>
    </row>
    <row r="157" spans="1:9" ht="12.75" x14ac:dyDescent="0.2">
      <c r="A157" s="12" t="s">
        <v>498</v>
      </c>
      <c r="B157" s="12" t="s">
        <v>44</v>
      </c>
      <c r="C157" s="13" t="s">
        <v>494</v>
      </c>
      <c r="D157" s="14">
        <v>707760</v>
      </c>
      <c r="E157" s="12" t="s">
        <v>499</v>
      </c>
      <c r="F157" s="19" t="s">
        <v>104</v>
      </c>
      <c r="G157" s="17"/>
      <c r="H157" s="17" t="s">
        <v>21</v>
      </c>
      <c r="I157" s="15"/>
    </row>
    <row r="158" spans="1:9" ht="12.75" x14ac:dyDescent="0.2">
      <c r="A158" s="12" t="s">
        <v>500</v>
      </c>
      <c r="B158" s="12" t="s">
        <v>101</v>
      </c>
      <c r="C158" s="13" t="s">
        <v>494</v>
      </c>
      <c r="D158" s="14">
        <v>113101</v>
      </c>
      <c r="E158" s="12" t="s">
        <v>495</v>
      </c>
      <c r="F158" s="19" t="s">
        <v>104</v>
      </c>
      <c r="G158" s="17"/>
      <c r="H158" s="17" t="s">
        <v>21</v>
      </c>
      <c r="I158" s="15"/>
    </row>
    <row r="159" spans="1:9" ht="12.75" x14ac:dyDescent="0.2">
      <c r="A159" s="12" t="s">
        <v>501</v>
      </c>
      <c r="B159" s="12" t="s">
        <v>44</v>
      </c>
      <c r="C159" s="13" t="s">
        <v>494</v>
      </c>
      <c r="D159" s="14">
        <v>113131</v>
      </c>
      <c r="E159" s="12" t="s">
        <v>497</v>
      </c>
      <c r="F159" s="19" t="s">
        <v>104</v>
      </c>
      <c r="G159" s="17"/>
      <c r="H159" s="17" t="s">
        <v>21</v>
      </c>
      <c r="I159" s="15"/>
    </row>
    <row r="160" spans="1:9" ht="12.75" x14ac:dyDescent="0.2">
      <c r="A160" s="12" t="s">
        <v>502</v>
      </c>
      <c r="B160" s="12" t="s">
        <v>503</v>
      </c>
      <c r="C160" s="13" t="s">
        <v>504</v>
      </c>
      <c r="D160" s="14">
        <v>3439</v>
      </c>
      <c r="E160" s="12" t="s">
        <v>505</v>
      </c>
      <c r="F160" s="17" t="s">
        <v>104</v>
      </c>
      <c r="G160" s="17" t="s">
        <v>57</v>
      </c>
      <c r="H160" s="17" t="s">
        <v>385</v>
      </c>
      <c r="I160" s="15"/>
    </row>
    <row r="161" spans="1:9" ht="12.75" x14ac:dyDescent="0.2">
      <c r="A161" s="12" t="s">
        <v>506</v>
      </c>
      <c r="B161" s="12" t="s">
        <v>507</v>
      </c>
      <c r="C161" s="13" t="s">
        <v>508</v>
      </c>
      <c r="D161" s="14" t="s">
        <v>509</v>
      </c>
      <c r="E161" s="12" t="s">
        <v>510</v>
      </c>
      <c r="F161" s="17" t="s">
        <v>33</v>
      </c>
      <c r="G161" s="17" t="s">
        <v>20</v>
      </c>
      <c r="H161" s="17" t="s">
        <v>21</v>
      </c>
      <c r="I161" s="15"/>
    </row>
    <row r="162" spans="1:9" ht="12.75" x14ac:dyDescent="0.2">
      <c r="A162" s="12" t="s">
        <v>511</v>
      </c>
      <c r="B162" s="11" t="s">
        <v>507</v>
      </c>
      <c r="C162" s="13" t="s">
        <v>508</v>
      </c>
      <c r="D162" s="24" t="s">
        <v>512</v>
      </c>
      <c r="E162" s="11" t="s">
        <v>376</v>
      </c>
      <c r="F162" s="17" t="s">
        <v>33</v>
      </c>
      <c r="G162" s="17"/>
      <c r="H162" s="17"/>
      <c r="I162" s="15"/>
    </row>
    <row r="163" spans="1:9" ht="12.75" x14ac:dyDescent="0.2">
      <c r="A163" s="21" t="s">
        <v>513</v>
      </c>
      <c r="B163" s="21" t="s">
        <v>514</v>
      </c>
      <c r="C163" s="22" t="s">
        <v>515</v>
      </c>
      <c r="D163" s="21" t="s">
        <v>516</v>
      </c>
      <c r="E163" s="21" t="s">
        <v>517</v>
      </c>
      <c r="F163" s="16" t="s">
        <v>33</v>
      </c>
      <c r="G163" s="16"/>
      <c r="H163" s="16"/>
      <c r="I163" s="15"/>
    </row>
    <row r="164" spans="1:9" ht="12.75" x14ac:dyDescent="0.2">
      <c r="A164" s="12" t="s">
        <v>518</v>
      </c>
      <c r="B164" s="12" t="s">
        <v>519</v>
      </c>
      <c r="C164" s="13" t="s">
        <v>520</v>
      </c>
      <c r="D164" s="14">
        <v>716037000127</v>
      </c>
      <c r="E164" s="12" t="s">
        <v>521</v>
      </c>
      <c r="F164" s="17" t="s">
        <v>33</v>
      </c>
      <c r="G164" s="17" t="s">
        <v>20</v>
      </c>
      <c r="H164" s="17" t="s">
        <v>21</v>
      </c>
      <c r="I164" s="15"/>
    </row>
    <row r="165" spans="1:9" ht="12.75" x14ac:dyDescent="0.2">
      <c r="A165" s="12" t="s">
        <v>522</v>
      </c>
      <c r="B165" s="12" t="s">
        <v>507</v>
      </c>
      <c r="C165" s="13" t="s">
        <v>508</v>
      </c>
      <c r="D165" s="14" t="s">
        <v>523</v>
      </c>
      <c r="E165" s="12" t="s">
        <v>376</v>
      </c>
      <c r="F165" s="19" t="s">
        <v>33</v>
      </c>
      <c r="G165" s="17"/>
      <c r="H165" s="17" t="s">
        <v>21</v>
      </c>
      <c r="I165" s="15"/>
    </row>
    <row r="166" spans="1:9" ht="12.75" x14ac:dyDescent="0.2">
      <c r="A166" s="12" t="s">
        <v>524</v>
      </c>
      <c r="B166" s="12" t="s">
        <v>514</v>
      </c>
      <c r="C166" s="13" t="s">
        <v>525</v>
      </c>
      <c r="D166" s="14" t="s">
        <v>526</v>
      </c>
      <c r="E166" s="12" t="s">
        <v>527</v>
      </c>
      <c r="F166" s="17" t="s">
        <v>33</v>
      </c>
      <c r="G166" s="17" t="s">
        <v>528</v>
      </c>
      <c r="H166" s="17" t="s">
        <v>528</v>
      </c>
      <c r="I166" s="15"/>
    </row>
    <row r="167" spans="1:9" ht="12.75" x14ac:dyDescent="0.2">
      <c r="A167" s="12" t="s">
        <v>529</v>
      </c>
      <c r="B167" s="12" t="s">
        <v>530</v>
      </c>
      <c r="C167" s="13" t="s">
        <v>531</v>
      </c>
      <c r="D167" s="14">
        <v>12202</v>
      </c>
      <c r="E167" s="12" t="s">
        <v>532</v>
      </c>
      <c r="F167" s="17" t="s">
        <v>194</v>
      </c>
      <c r="G167" s="17" t="s">
        <v>20</v>
      </c>
      <c r="H167" s="17" t="s">
        <v>21</v>
      </c>
      <c r="I167" s="15"/>
    </row>
    <row r="168" spans="1:9" ht="12.75" x14ac:dyDescent="0.2">
      <c r="A168" s="12" t="s">
        <v>533</v>
      </c>
      <c r="B168" s="12" t="s">
        <v>530</v>
      </c>
      <c r="C168" s="13" t="s">
        <v>531</v>
      </c>
      <c r="D168" s="14">
        <v>120063</v>
      </c>
      <c r="E168" s="12" t="s">
        <v>534</v>
      </c>
      <c r="F168" s="17" t="s">
        <v>194</v>
      </c>
      <c r="G168" s="17" t="s">
        <v>20</v>
      </c>
      <c r="H168" s="17" t="s">
        <v>21</v>
      </c>
      <c r="I168" s="15"/>
    </row>
    <row r="169" spans="1:9" ht="12.75" x14ac:dyDescent="0.2">
      <c r="A169" s="12" t="s">
        <v>535</v>
      </c>
      <c r="B169" s="12" t="s">
        <v>536</v>
      </c>
      <c r="C169" s="13" t="s">
        <v>531</v>
      </c>
      <c r="D169" s="14">
        <v>12203</v>
      </c>
      <c r="E169" s="12" t="s">
        <v>532</v>
      </c>
      <c r="F169" s="17" t="s">
        <v>194</v>
      </c>
      <c r="G169" s="17" t="s">
        <v>20</v>
      </c>
      <c r="H169" s="17" t="s">
        <v>21</v>
      </c>
      <c r="I169" s="15"/>
    </row>
    <row r="170" spans="1:9" ht="12.75" x14ac:dyDescent="0.2">
      <c r="A170" s="12" t="s">
        <v>537</v>
      </c>
      <c r="B170" s="12" t="s">
        <v>44</v>
      </c>
      <c r="C170" s="13" t="s">
        <v>538</v>
      </c>
      <c r="D170" s="14" t="s">
        <v>539</v>
      </c>
      <c r="E170" s="12" t="s">
        <v>173</v>
      </c>
      <c r="F170" s="17" t="s">
        <v>272</v>
      </c>
      <c r="G170" s="17" t="s">
        <v>20</v>
      </c>
      <c r="H170" s="17" t="s">
        <v>21</v>
      </c>
      <c r="I170" s="15"/>
    </row>
    <row r="171" spans="1:9" ht="12.75" x14ac:dyDescent="0.2">
      <c r="A171" s="12" t="s">
        <v>540</v>
      </c>
      <c r="B171" s="12" t="s">
        <v>44</v>
      </c>
      <c r="C171" s="13" t="s">
        <v>541</v>
      </c>
      <c r="D171" s="14">
        <v>23812417</v>
      </c>
      <c r="E171" s="12" t="s">
        <v>542</v>
      </c>
      <c r="F171" s="17" t="s">
        <v>272</v>
      </c>
      <c r="G171" s="17" t="s">
        <v>20</v>
      </c>
      <c r="H171" s="17" t="s">
        <v>21</v>
      </c>
      <c r="I171" s="15"/>
    </row>
    <row r="172" spans="1:9" ht="12.75" x14ac:dyDescent="0.2">
      <c r="A172" s="12" t="s">
        <v>543</v>
      </c>
      <c r="B172" s="12" t="s">
        <v>544</v>
      </c>
      <c r="C172" s="13" t="s">
        <v>538</v>
      </c>
      <c r="D172" s="14" t="s">
        <v>545</v>
      </c>
      <c r="E172" s="12" t="s">
        <v>546</v>
      </c>
      <c r="F172" s="19" t="s">
        <v>272</v>
      </c>
      <c r="G172" s="17"/>
      <c r="H172" s="17" t="s">
        <v>21</v>
      </c>
      <c r="I172" s="15"/>
    </row>
    <row r="173" spans="1:9" ht="12.75" x14ac:dyDescent="0.2">
      <c r="A173" s="12" t="s">
        <v>547</v>
      </c>
      <c r="B173" s="12" t="s">
        <v>548</v>
      </c>
      <c r="C173" s="13" t="s">
        <v>548</v>
      </c>
      <c r="D173" s="14" t="s">
        <v>549</v>
      </c>
      <c r="E173" s="12" t="s">
        <v>360</v>
      </c>
      <c r="F173" s="17" t="s">
        <v>47</v>
      </c>
      <c r="G173" s="17" t="s">
        <v>20</v>
      </c>
      <c r="H173" s="17" t="s">
        <v>21</v>
      </c>
      <c r="I173" s="15"/>
    </row>
    <row r="174" spans="1:9" ht="12.75" x14ac:dyDescent="0.2">
      <c r="A174" s="12" t="s">
        <v>550</v>
      </c>
      <c r="B174" s="11" t="s">
        <v>44</v>
      </c>
      <c r="C174" s="13" t="s">
        <v>551</v>
      </c>
      <c r="D174" s="24" t="s">
        <v>552</v>
      </c>
      <c r="E174" s="11" t="s">
        <v>553</v>
      </c>
      <c r="F174" s="17" t="s">
        <v>33</v>
      </c>
      <c r="G174" s="17"/>
      <c r="H174" s="17"/>
      <c r="I174" s="15"/>
    </row>
    <row r="175" spans="1:9" ht="12.75" x14ac:dyDescent="0.2">
      <c r="A175" s="12" t="s">
        <v>554</v>
      </c>
      <c r="B175" s="12" t="s">
        <v>101</v>
      </c>
      <c r="C175" s="13" t="s">
        <v>555</v>
      </c>
      <c r="D175" s="14">
        <v>7302723</v>
      </c>
      <c r="E175" s="12" t="s">
        <v>556</v>
      </c>
      <c r="F175" s="19" t="s">
        <v>52</v>
      </c>
      <c r="G175" s="17" t="s">
        <v>17</v>
      </c>
      <c r="H175" s="17" t="s">
        <v>21</v>
      </c>
      <c r="I175" s="15"/>
    </row>
    <row r="176" spans="1:9" ht="12.75" x14ac:dyDescent="0.2">
      <c r="A176" s="12" t="s">
        <v>557</v>
      </c>
      <c r="B176" s="12" t="s">
        <v>101</v>
      </c>
      <c r="C176" s="13" t="s">
        <v>555</v>
      </c>
      <c r="D176" s="14">
        <v>7302781</v>
      </c>
      <c r="E176" s="12" t="s">
        <v>556</v>
      </c>
      <c r="F176" s="17" t="s">
        <v>52</v>
      </c>
      <c r="G176" s="17" t="s">
        <v>17</v>
      </c>
      <c r="H176" s="17" t="s">
        <v>53</v>
      </c>
      <c r="I176" s="15"/>
    </row>
    <row r="177" spans="1:9" ht="12.75" x14ac:dyDescent="0.2">
      <c r="A177" s="12" t="s">
        <v>558</v>
      </c>
      <c r="B177" s="12" t="s">
        <v>44</v>
      </c>
      <c r="C177" s="13" t="s">
        <v>559</v>
      </c>
      <c r="D177" s="14">
        <v>227528</v>
      </c>
      <c r="E177" s="12" t="s">
        <v>560</v>
      </c>
      <c r="F177" s="19" t="s">
        <v>33</v>
      </c>
      <c r="G177" s="17"/>
      <c r="H177" s="17" t="s">
        <v>21</v>
      </c>
      <c r="I177" s="15"/>
    </row>
    <row r="178" spans="1:9" ht="12.75" x14ac:dyDescent="0.2">
      <c r="A178" s="12" t="s">
        <v>561</v>
      </c>
      <c r="B178" s="12" t="s">
        <v>562</v>
      </c>
      <c r="C178" s="13" t="s">
        <v>563</v>
      </c>
      <c r="D178" s="14">
        <v>51808</v>
      </c>
      <c r="E178" s="12" t="s">
        <v>564</v>
      </c>
      <c r="F178" s="19" t="s">
        <v>52</v>
      </c>
      <c r="G178" s="17" t="s">
        <v>17</v>
      </c>
      <c r="H178" s="17" t="s">
        <v>21</v>
      </c>
      <c r="I178" s="15"/>
    </row>
    <row r="179" spans="1:9" ht="12.75" x14ac:dyDescent="0.2">
      <c r="A179" s="12" t="s">
        <v>565</v>
      </c>
      <c r="B179" s="12" t="s">
        <v>562</v>
      </c>
      <c r="C179" s="13" t="s">
        <v>563</v>
      </c>
      <c r="D179" s="14">
        <v>11205</v>
      </c>
      <c r="E179" s="12" t="s">
        <v>566</v>
      </c>
      <c r="F179" s="19" t="s">
        <v>52</v>
      </c>
      <c r="G179" s="17" t="s">
        <v>17</v>
      </c>
      <c r="H179" s="17"/>
      <c r="I179" s="15"/>
    </row>
    <row r="180" spans="1:9" ht="12.75" x14ac:dyDescent="0.2">
      <c r="A180" s="12" t="s">
        <v>567</v>
      </c>
      <c r="B180" s="12" t="s">
        <v>562</v>
      </c>
      <c r="C180" s="13" t="s">
        <v>563</v>
      </c>
      <c r="D180" s="14">
        <v>51805</v>
      </c>
      <c r="E180" s="12" t="s">
        <v>564</v>
      </c>
      <c r="F180" s="19" t="s">
        <v>52</v>
      </c>
      <c r="G180" s="17" t="s">
        <v>17</v>
      </c>
      <c r="H180" s="17" t="s">
        <v>21</v>
      </c>
      <c r="I180" s="15"/>
    </row>
    <row r="181" spans="1:9" ht="12.75" x14ac:dyDescent="0.2">
      <c r="A181" s="12" t="s">
        <v>568</v>
      </c>
      <c r="B181" s="12" t="s">
        <v>562</v>
      </c>
      <c r="C181" s="13" t="s">
        <v>563</v>
      </c>
      <c r="D181" s="14">
        <v>21210</v>
      </c>
      <c r="E181" s="12" t="s">
        <v>452</v>
      </c>
      <c r="F181" s="19" t="s">
        <v>52</v>
      </c>
      <c r="G181" s="17" t="s">
        <v>17</v>
      </c>
      <c r="H181" s="17" t="s">
        <v>21</v>
      </c>
      <c r="I181" s="15"/>
    </row>
    <row r="182" spans="1:9" ht="12.75" x14ac:dyDescent="0.2">
      <c r="A182" s="12" t="s">
        <v>569</v>
      </c>
      <c r="B182" s="12" t="s">
        <v>562</v>
      </c>
      <c r="C182" s="13" t="s">
        <v>563</v>
      </c>
      <c r="D182" s="14">
        <v>59100</v>
      </c>
      <c r="E182" s="12" t="s">
        <v>570</v>
      </c>
      <c r="F182" s="19" t="s">
        <v>52</v>
      </c>
      <c r="G182" s="17" t="s">
        <v>17</v>
      </c>
      <c r="H182" s="17" t="s">
        <v>21</v>
      </c>
      <c r="I182" s="15"/>
    </row>
    <row r="183" spans="1:9" ht="12.75" x14ac:dyDescent="0.2">
      <c r="A183" s="11" t="s">
        <v>569</v>
      </c>
      <c r="B183" s="11" t="s">
        <v>101</v>
      </c>
      <c r="C183" s="13" t="s">
        <v>571</v>
      </c>
      <c r="D183" s="24" t="s">
        <v>572</v>
      </c>
      <c r="E183" s="11" t="s">
        <v>570</v>
      </c>
      <c r="F183" s="19" t="s">
        <v>52</v>
      </c>
      <c r="G183" s="17" t="s">
        <v>17</v>
      </c>
      <c r="H183" s="17" t="s">
        <v>21</v>
      </c>
      <c r="I183" s="15"/>
    </row>
    <row r="184" spans="1:9" ht="12.75" x14ac:dyDescent="0.2">
      <c r="A184" s="12" t="s">
        <v>573</v>
      </c>
      <c r="B184" s="12" t="s">
        <v>574</v>
      </c>
      <c r="C184" s="13" t="s">
        <v>575</v>
      </c>
      <c r="D184" s="14" t="s">
        <v>576</v>
      </c>
      <c r="E184" s="12" t="s">
        <v>577</v>
      </c>
      <c r="F184" s="19" t="s">
        <v>52</v>
      </c>
      <c r="G184" s="17" t="s">
        <v>17</v>
      </c>
      <c r="H184" s="17" t="s">
        <v>21</v>
      </c>
      <c r="I184" s="15"/>
    </row>
    <row r="185" spans="1:9" ht="12.75" x14ac:dyDescent="0.2">
      <c r="A185" s="12" t="s">
        <v>578</v>
      </c>
      <c r="B185" s="12" t="s">
        <v>44</v>
      </c>
      <c r="C185" s="13" t="s">
        <v>579</v>
      </c>
      <c r="D185" s="14">
        <v>230324</v>
      </c>
      <c r="E185" s="12" t="s">
        <v>202</v>
      </c>
      <c r="F185" s="19" t="s">
        <v>47</v>
      </c>
      <c r="G185" s="17"/>
      <c r="H185" s="17" t="s">
        <v>21</v>
      </c>
      <c r="I185" s="15"/>
    </row>
    <row r="186" spans="1:9" ht="12.75" x14ac:dyDescent="0.2">
      <c r="A186" s="12" t="s">
        <v>580</v>
      </c>
      <c r="B186" s="12" t="s">
        <v>44</v>
      </c>
      <c r="C186" s="13" t="s">
        <v>579</v>
      </c>
      <c r="D186" s="14">
        <v>330043</v>
      </c>
      <c r="E186" s="12" t="s">
        <v>202</v>
      </c>
      <c r="F186" s="17" t="s">
        <v>47</v>
      </c>
      <c r="G186" s="17" t="s">
        <v>20</v>
      </c>
      <c r="H186" s="17" t="s">
        <v>21</v>
      </c>
      <c r="I186" s="15"/>
    </row>
    <row r="187" spans="1:9" ht="12.75" x14ac:dyDescent="0.2">
      <c r="A187" s="12" t="s">
        <v>581</v>
      </c>
      <c r="B187" s="12" t="s">
        <v>582</v>
      </c>
      <c r="C187" s="13" t="s">
        <v>504</v>
      </c>
      <c r="D187" s="14">
        <v>37722</v>
      </c>
      <c r="E187" s="12" t="s">
        <v>200</v>
      </c>
      <c r="F187" s="17" t="s">
        <v>104</v>
      </c>
      <c r="G187" s="17" t="s">
        <v>20</v>
      </c>
      <c r="H187" s="17" t="s">
        <v>21</v>
      </c>
      <c r="I187" s="15"/>
    </row>
    <row r="188" spans="1:9" ht="12.75" x14ac:dyDescent="0.2">
      <c r="A188" s="21" t="s">
        <v>583</v>
      </c>
      <c r="B188" s="21" t="s">
        <v>584</v>
      </c>
      <c r="C188" s="22" t="s">
        <v>585</v>
      </c>
      <c r="D188" s="21">
        <v>10100000000000</v>
      </c>
      <c r="E188" s="21" t="s">
        <v>164</v>
      </c>
      <c r="F188" s="16" t="s">
        <v>104</v>
      </c>
      <c r="G188" s="16" t="s">
        <v>20</v>
      </c>
      <c r="H188" s="16" t="s">
        <v>21</v>
      </c>
      <c r="I188" s="15"/>
    </row>
    <row r="189" spans="1:9" ht="12.75" x14ac:dyDescent="0.2">
      <c r="A189" s="12" t="s">
        <v>586</v>
      </c>
      <c r="B189" s="12" t="s">
        <v>587</v>
      </c>
      <c r="C189" s="13" t="s">
        <v>588</v>
      </c>
      <c r="D189" s="14">
        <v>3890003048</v>
      </c>
      <c r="E189" s="12" t="s">
        <v>589</v>
      </c>
      <c r="F189" s="17" t="s">
        <v>33</v>
      </c>
      <c r="G189" s="17" t="s">
        <v>57</v>
      </c>
      <c r="H189" s="17" t="s">
        <v>590</v>
      </c>
      <c r="I189" s="15"/>
    </row>
    <row r="190" spans="1:9" ht="12.75" x14ac:dyDescent="0.2">
      <c r="A190" s="12" t="s">
        <v>591</v>
      </c>
      <c r="B190" s="12" t="s">
        <v>44</v>
      </c>
      <c r="C190" s="13" t="s">
        <v>192</v>
      </c>
      <c r="D190" s="14">
        <v>53639</v>
      </c>
      <c r="E190" s="12" t="s">
        <v>592</v>
      </c>
      <c r="F190" s="19" t="s">
        <v>33</v>
      </c>
      <c r="G190" s="17"/>
      <c r="H190" s="17"/>
      <c r="I190" s="15"/>
    </row>
    <row r="191" spans="1:9" ht="12.75" x14ac:dyDescent="0.2">
      <c r="A191" s="12" t="s">
        <v>593</v>
      </c>
      <c r="B191" s="12" t="s">
        <v>44</v>
      </c>
      <c r="C191" s="13" t="s">
        <v>192</v>
      </c>
      <c r="D191" s="14">
        <v>53651</v>
      </c>
      <c r="E191" s="12" t="s">
        <v>592</v>
      </c>
      <c r="F191" s="19" t="s">
        <v>33</v>
      </c>
      <c r="G191" s="17"/>
      <c r="H191" s="17"/>
      <c r="I191" s="15"/>
    </row>
    <row r="192" spans="1:9" ht="12.75" x14ac:dyDescent="0.2">
      <c r="A192" s="12" t="s">
        <v>594</v>
      </c>
      <c r="B192" s="12" t="s">
        <v>595</v>
      </c>
      <c r="C192" s="13" t="s">
        <v>596</v>
      </c>
      <c r="D192" s="14">
        <v>304750143</v>
      </c>
      <c r="E192" s="12" t="s">
        <v>597</v>
      </c>
      <c r="F192" s="19" t="s">
        <v>52</v>
      </c>
      <c r="G192" s="17" t="s">
        <v>17</v>
      </c>
      <c r="H192" s="17"/>
      <c r="I192" s="15"/>
    </row>
    <row r="193" spans="1:9" ht="12.75" x14ac:dyDescent="0.2">
      <c r="A193" s="12" t="s">
        <v>598</v>
      </c>
      <c r="B193" s="11" t="s">
        <v>44</v>
      </c>
      <c r="C193" s="13" t="s">
        <v>599</v>
      </c>
      <c r="D193" s="11">
        <v>485212</v>
      </c>
      <c r="E193" s="11" t="s">
        <v>597</v>
      </c>
      <c r="F193" s="17" t="s">
        <v>52</v>
      </c>
      <c r="G193" s="17"/>
      <c r="H193" s="17"/>
      <c r="I193" s="15"/>
    </row>
    <row r="194" spans="1:9" ht="12.75" x14ac:dyDescent="0.2">
      <c r="A194" s="12" t="s">
        <v>600</v>
      </c>
      <c r="B194" s="12" t="s">
        <v>595</v>
      </c>
      <c r="C194" s="13" t="s">
        <v>596</v>
      </c>
      <c r="D194" s="14">
        <v>304750142</v>
      </c>
      <c r="E194" s="12" t="s">
        <v>597</v>
      </c>
      <c r="F194" s="19" t="s">
        <v>52</v>
      </c>
      <c r="G194" s="17" t="s">
        <v>17</v>
      </c>
      <c r="H194" s="17" t="s">
        <v>601</v>
      </c>
      <c r="I194" s="15"/>
    </row>
    <row r="195" spans="1:9" ht="12.75" x14ac:dyDescent="0.2">
      <c r="A195" s="12" t="s">
        <v>602</v>
      </c>
      <c r="B195" s="11" t="s">
        <v>44</v>
      </c>
      <c r="C195" s="13" t="s">
        <v>599</v>
      </c>
      <c r="D195" s="11">
        <v>484932</v>
      </c>
      <c r="E195" s="11" t="s">
        <v>597</v>
      </c>
      <c r="F195" s="17" t="s">
        <v>52</v>
      </c>
      <c r="G195" s="17"/>
      <c r="H195" s="17"/>
      <c r="I195" s="15"/>
    </row>
    <row r="196" spans="1:9" ht="12.75" x14ac:dyDescent="0.2">
      <c r="A196" s="12" t="s">
        <v>603</v>
      </c>
      <c r="B196" s="11" t="s">
        <v>44</v>
      </c>
      <c r="C196" s="13" t="s">
        <v>599</v>
      </c>
      <c r="D196" s="11">
        <v>484952</v>
      </c>
      <c r="E196" s="11" t="s">
        <v>597</v>
      </c>
      <c r="F196" s="17" t="s">
        <v>52</v>
      </c>
      <c r="G196" s="17"/>
      <c r="H196" s="17"/>
      <c r="I196" s="15"/>
    </row>
    <row r="197" spans="1:9" ht="12.75" x14ac:dyDescent="0.2">
      <c r="A197" s="12" t="s">
        <v>604</v>
      </c>
      <c r="B197" s="12" t="s">
        <v>605</v>
      </c>
      <c r="C197" s="13" t="s">
        <v>410</v>
      </c>
      <c r="D197" s="14" t="s">
        <v>606</v>
      </c>
      <c r="E197" s="12" t="s">
        <v>607</v>
      </c>
      <c r="F197" s="19" t="s">
        <v>52</v>
      </c>
      <c r="G197" s="17" t="s">
        <v>17</v>
      </c>
      <c r="H197" s="17" t="s">
        <v>21</v>
      </c>
      <c r="I197" s="15"/>
    </row>
    <row r="198" spans="1:9" ht="12.75" x14ac:dyDescent="0.2">
      <c r="A198" s="12" t="s">
        <v>608</v>
      </c>
      <c r="B198" s="12" t="s">
        <v>605</v>
      </c>
      <c r="C198" s="13" t="s">
        <v>410</v>
      </c>
      <c r="D198" s="14" t="s">
        <v>609</v>
      </c>
      <c r="E198" s="12" t="s">
        <v>607</v>
      </c>
      <c r="F198" s="19" t="s">
        <v>52</v>
      </c>
      <c r="G198" s="17" t="s">
        <v>17</v>
      </c>
      <c r="H198" s="17" t="s">
        <v>21</v>
      </c>
      <c r="I198" s="15"/>
    </row>
    <row r="199" spans="1:9" ht="12.75" x14ac:dyDescent="0.2">
      <c r="A199" s="12" t="s">
        <v>610</v>
      </c>
      <c r="B199" s="12" t="s">
        <v>611</v>
      </c>
      <c r="C199" s="13" t="s">
        <v>410</v>
      </c>
      <c r="D199" s="14" t="s">
        <v>612</v>
      </c>
      <c r="E199" s="12" t="s">
        <v>607</v>
      </c>
      <c r="F199" s="19" t="s">
        <v>52</v>
      </c>
      <c r="G199" s="17" t="s">
        <v>17</v>
      </c>
      <c r="H199" s="17"/>
      <c r="I199" s="15"/>
    </row>
    <row r="200" spans="1:9" ht="12.75" x14ac:dyDescent="0.2">
      <c r="A200" s="12" t="s">
        <v>613</v>
      </c>
      <c r="B200" s="12" t="s">
        <v>44</v>
      </c>
      <c r="C200" s="13" t="s">
        <v>571</v>
      </c>
      <c r="D200" s="14">
        <v>485452</v>
      </c>
      <c r="E200" s="12" t="s">
        <v>597</v>
      </c>
      <c r="F200" s="19" t="s">
        <v>52</v>
      </c>
      <c r="G200" s="17" t="s">
        <v>17</v>
      </c>
      <c r="H200" s="17" t="s">
        <v>53</v>
      </c>
      <c r="I200" s="15"/>
    </row>
    <row r="201" spans="1:9" ht="12.75" x14ac:dyDescent="0.2">
      <c r="A201" s="12" t="s">
        <v>614</v>
      </c>
      <c r="B201" s="12" t="s">
        <v>615</v>
      </c>
      <c r="C201" s="13" t="s">
        <v>197</v>
      </c>
      <c r="D201" s="14">
        <v>91804</v>
      </c>
      <c r="E201" s="12" t="s">
        <v>616</v>
      </c>
      <c r="F201" s="17" t="s">
        <v>19</v>
      </c>
      <c r="G201" s="17" t="s">
        <v>20</v>
      </c>
      <c r="H201" s="17" t="s">
        <v>21</v>
      </c>
      <c r="I201" s="15"/>
    </row>
    <row r="202" spans="1:9" ht="12.75" x14ac:dyDescent="0.2">
      <c r="A202" s="12" t="s">
        <v>617</v>
      </c>
      <c r="B202" s="12" t="s">
        <v>44</v>
      </c>
      <c r="C202" s="13" t="s">
        <v>192</v>
      </c>
      <c r="D202" s="14">
        <v>57252</v>
      </c>
      <c r="E202" s="12" t="s">
        <v>592</v>
      </c>
      <c r="F202" s="19" t="s">
        <v>33</v>
      </c>
      <c r="G202" s="17"/>
      <c r="H202" s="17" t="s">
        <v>21</v>
      </c>
      <c r="I202" s="15"/>
    </row>
    <row r="203" spans="1:9" ht="12.75" x14ac:dyDescent="0.2">
      <c r="A203" s="18" t="s">
        <v>618</v>
      </c>
      <c r="B203" s="12" t="s">
        <v>619</v>
      </c>
      <c r="C203" s="13" t="s">
        <v>620</v>
      </c>
      <c r="D203" s="14" t="s">
        <v>621</v>
      </c>
      <c r="E203" s="12" t="s">
        <v>622</v>
      </c>
      <c r="F203" s="19" t="s">
        <v>623</v>
      </c>
      <c r="G203" s="17"/>
      <c r="H203" s="17"/>
      <c r="I203" s="20" t="s">
        <v>135</v>
      </c>
    </row>
    <row r="204" spans="1:9" ht="12.75" x14ac:dyDescent="0.2">
      <c r="A204" s="12" t="s">
        <v>624</v>
      </c>
      <c r="B204" s="12" t="s">
        <v>370</v>
      </c>
      <c r="C204" s="13" t="s">
        <v>371</v>
      </c>
      <c r="D204" s="14">
        <v>7000027574</v>
      </c>
      <c r="E204" s="12" t="s">
        <v>625</v>
      </c>
      <c r="F204" s="19" t="s">
        <v>52</v>
      </c>
      <c r="G204" s="17" t="s">
        <v>17</v>
      </c>
      <c r="H204" s="17" t="s">
        <v>165</v>
      </c>
      <c r="I204" s="15"/>
    </row>
    <row r="205" spans="1:9" ht="12.75" x14ac:dyDescent="0.2">
      <c r="A205" s="12" t="s">
        <v>626</v>
      </c>
      <c r="B205" s="12" t="s">
        <v>44</v>
      </c>
      <c r="C205" s="13" t="s">
        <v>627</v>
      </c>
      <c r="D205" s="14" t="s">
        <v>628</v>
      </c>
      <c r="E205" s="12" t="s">
        <v>629</v>
      </c>
      <c r="F205" s="17" t="s">
        <v>52</v>
      </c>
      <c r="G205" s="17" t="s">
        <v>17</v>
      </c>
      <c r="H205" s="17" t="s">
        <v>53</v>
      </c>
      <c r="I205" s="15"/>
    </row>
    <row r="206" spans="1:9" ht="12.75" x14ac:dyDescent="0.2">
      <c r="A206" s="12" t="s">
        <v>630</v>
      </c>
      <c r="B206" s="12" t="s">
        <v>631</v>
      </c>
      <c r="C206" s="13" t="s">
        <v>632</v>
      </c>
      <c r="D206" s="14">
        <v>27255</v>
      </c>
      <c r="E206" s="12" t="s">
        <v>633</v>
      </c>
      <c r="F206" s="17" t="s">
        <v>47</v>
      </c>
      <c r="G206" s="17" t="s">
        <v>20</v>
      </c>
      <c r="H206" s="17" t="s">
        <v>21</v>
      </c>
      <c r="I206" s="15"/>
    </row>
    <row r="207" spans="1:9" ht="12.75" x14ac:dyDescent="0.2">
      <c r="A207" s="21" t="s">
        <v>634</v>
      </c>
      <c r="B207" s="21" t="s">
        <v>635</v>
      </c>
      <c r="C207" s="22" t="s">
        <v>636</v>
      </c>
      <c r="D207" s="21" t="s">
        <v>637</v>
      </c>
      <c r="E207" s="21" t="s">
        <v>505</v>
      </c>
      <c r="F207" s="17" t="s">
        <v>104</v>
      </c>
      <c r="G207" s="16" t="s">
        <v>57</v>
      </c>
      <c r="H207" s="17" t="s">
        <v>385</v>
      </c>
      <c r="I207" s="13" t="s">
        <v>638</v>
      </c>
    </row>
    <row r="208" spans="1:9" ht="12.75" x14ac:dyDescent="0.2">
      <c r="A208" s="12" t="s">
        <v>639</v>
      </c>
      <c r="B208" s="12" t="s">
        <v>635</v>
      </c>
      <c r="C208" s="13" t="s">
        <v>640</v>
      </c>
      <c r="D208" s="14" t="s">
        <v>641</v>
      </c>
      <c r="E208" s="12" t="s">
        <v>360</v>
      </c>
      <c r="F208" s="17" t="s">
        <v>104</v>
      </c>
      <c r="G208" s="17" t="s">
        <v>57</v>
      </c>
      <c r="H208" s="17" t="s">
        <v>385</v>
      </c>
      <c r="I208" s="13" t="s">
        <v>642</v>
      </c>
    </row>
    <row r="209" spans="1:9" ht="12.75" x14ac:dyDescent="0.2">
      <c r="A209" s="12" t="s">
        <v>643</v>
      </c>
      <c r="B209" s="12" t="s">
        <v>644</v>
      </c>
      <c r="C209" s="13" t="s">
        <v>645</v>
      </c>
      <c r="D209" s="14">
        <v>55485</v>
      </c>
      <c r="E209" s="12" t="s">
        <v>92</v>
      </c>
      <c r="F209" s="19" t="s">
        <v>33</v>
      </c>
      <c r="G209" s="17"/>
      <c r="H209" s="17" t="s">
        <v>21</v>
      </c>
      <c r="I209" s="15"/>
    </row>
    <row r="210" spans="1:9" ht="12.75" x14ac:dyDescent="0.2">
      <c r="A210" s="12" t="s">
        <v>646</v>
      </c>
      <c r="B210" s="12" t="s">
        <v>647</v>
      </c>
      <c r="C210" s="13" t="s">
        <v>648</v>
      </c>
      <c r="D210" s="14">
        <v>90301</v>
      </c>
      <c r="E210" s="12" t="s">
        <v>649</v>
      </c>
      <c r="F210" s="17" t="s">
        <v>194</v>
      </c>
      <c r="G210" s="17" t="s">
        <v>57</v>
      </c>
      <c r="H210" s="17" t="s">
        <v>21</v>
      </c>
      <c r="I210" s="15"/>
    </row>
    <row r="211" spans="1:9" ht="12.75" x14ac:dyDescent="0.2">
      <c r="A211" s="12" t="s">
        <v>650</v>
      </c>
      <c r="B211" s="12" t="s">
        <v>647</v>
      </c>
      <c r="C211" s="13" t="s">
        <v>648</v>
      </c>
      <c r="D211" s="14">
        <v>90303</v>
      </c>
      <c r="E211" s="12" t="s">
        <v>649</v>
      </c>
      <c r="F211" s="17" t="s">
        <v>194</v>
      </c>
      <c r="G211" s="17" t="s">
        <v>57</v>
      </c>
      <c r="H211" s="17" t="s">
        <v>21</v>
      </c>
      <c r="I211" s="13"/>
    </row>
    <row r="212" spans="1:9" ht="12.75" x14ac:dyDescent="0.2">
      <c r="A212" s="12" t="s">
        <v>651</v>
      </c>
      <c r="B212" s="12" t="s">
        <v>652</v>
      </c>
      <c r="C212" s="13" t="s">
        <v>653</v>
      </c>
      <c r="D212" s="14">
        <v>410305</v>
      </c>
      <c r="E212" s="12" t="s">
        <v>654</v>
      </c>
      <c r="F212" s="17" t="s">
        <v>194</v>
      </c>
      <c r="G212" s="17" t="s">
        <v>57</v>
      </c>
      <c r="H212" s="17" t="s">
        <v>21</v>
      </c>
      <c r="I212" s="13" t="s">
        <v>655</v>
      </c>
    </row>
    <row r="213" spans="1:9" ht="12.75" x14ac:dyDescent="0.2">
      <c r="A213" s="12" t="s">
        <v>656</v>
      </c>
      <c r="B213" s="12" t="s">
        <v>647</v>
      </c>
      <c r="C213" s="13" t="s">
        <v>653</v>
      </c>
      <c r="D213" s="14">
        <v>410805</v>
      </c>
      <c r="E213" s="12" t="s">
        <v>654</v>
      </c>
      <c r="F213" s="17" t="s">
        <v>194</v>
      </c>
      <c r="G213" s="17" t="s">
        <v>57</v>
      </c>
      <c r="H213" s="17" t="s">
        <v>21</v>
      </c>
      <c r="I213" s="13" t="s">
        <v>655</v>
      </c>
    </row>
    <row r="214" spans="1:9" ht="12.75" x14ac:dyDescent="0.2">
      <c r="A214" s="12" t="s">
        <v>657</v>
      </c>
      <c r="B214" s="12" t="s">
        <v>647</v>
      </c>
      <c r="C214" s="13" t="s">
        <v>653</v>
      </c>
      <c r="D214" s="14">
        <v>412505</v>
      </c>
      <c r="E214" s="12" t="s">
        <v>654</v>
      </c>
      <c r="F214" s="17" t="s">
        <v>194</v>
      </c>
      <c r="G214" s="17" t="s">
        <v>57</v>
      </c>
      <c r="H214" s="17" t="s">
        <v>21</v>
      </c>
      <c r="I214" s="13" t="s">
        <v>655</v>
      </c>
    </row>
    <row r="215" spans="1:9" ht="12.75" x14ac:dyDescent="0.2">
      <c r="A215" s="12" t="s">
        <v>658</v>
      </c>
      <c r="B215" s="12" t="s">
        <v>647</v>
      </c>
      <c r="C215" s="13" t="s">
        <v>648</v>
      </c>
      <c r="D215" s="14">
        <v>90501</v>
      </c>
      <c r="E215" s="12" t="s">
        <v>649</v>
      </c>
      <c r="F215" s="17" t="s">
        <v>194</v>
      </c>
      <c r="G215" s="17" t="s">
        <v>57</v>
      </c>
      <c r="H215" s="17" t="s">
        <v>21</v>
      </c>
      <c r="I215" s="15"/>
    </row>
    <row r="216" spans="1:9" ht="12.75" x14ac:dyDescent="0.2">
      <c r="A216" s="12" t="s">
        <v>659</v>
      </c>
      <c r="B216" s="12" t="s">
        <v>660</v>
      </c>
      <c r="C216" s="13" t="s">
        <v>661</v>
      </c>
      <c r="D216" s="14">
        <v>10090964</v>
      </c>
      <c r="E216" s="12" t="s">
        <v>376</v>
      </c>
      <c r="F216" s="19" t="s">
        <v>33</v>
      </c>
      <c r="G216" s="17"/>
      <c r="H216" s="17" t="s">
        <v>21</v>
      </c>
      <c r="I216" s="15"/>
    </row>
    <row r="217" spans="1:9" ht="12.75" x14ac:dyDescent="0.2">
      <c r="A217" s="12" t="s">
        <v>662</v>
      </c>
      <c r="B217" s="12" t="s">
        <v>647</v>
      </c>
      <c r="C217" s="13" t="s">
        <v>648</v>
      </c>
      <c r="D217" s="14">
        <v>90103</v>
      </c>
      <c r="E217" s="12" t="s">
        <v>649</v>
      </c>
      <c r="F217" s="17" t="s">
        <v>194</v>
      </c>
      <c r="G217" s="17" t="s">
        <v>57</v>
      </c>
      <c r="H217" s="17" t="s">
        <v>21</v>
      </c>
      <c r="I217" s="15"/>
    </row>
    <row r="218" spans="1:9" ht="12.75" x14ac:dyDescent="0.2">
      <c r="A218" s="12" t="s">
        <v>663</v>
      </c>
      <c r="B218" s="12" t="s">
        <v>647</v>
      </c>
      <c r="C218" s="13" t="s">
        <v>648</v>
      </c>
      <c r="D218" s="14">
        <v>90100</v>
      </c>
      <c r="E218" s="12" t="s">
        <v>649</v>
      </c>
      <c r="F218" s="17" t="s">
        <v>194</v>
      </c>
      <c r="G218" s="17" t="s">
        <v>57</v>
      </c>
      <c r="H218" s="17" t="s">
        <v>21</v>
      </c>
      <c r="I218" s="15"/>
    </row>
    <row r="219" spans="1:9" ht="12.75" x14ac:dyDescent="0.2">
      <c r="A219" s="12" t="s">
        <v>664</v>
      </c>
      <c r="B219" s="12" t="s">
        <v>665</v>
      </c>
      <c r="C219" s="13" t="s">
        <v>666</v>
      </c>
      <c r="D219" s="14" t="s">
        <v>667</v>
      </c>
      <c r="E219" s="12" t="s">
        <v>668</v>
      </c>
      <c r="F219" s="19" t="s">
        <v>194</v>
      </c>
      <c r="G219" s="16" t="s">
        <v>57</v>
      </c>
      <c r="H219" s="17" t="s">
        <v>21</v>
      </c>
      <c r="I219" s="15"/>
    </row>
    <row r="220" spans="1:9" ht="12.75" x14ac:dyDescent="0.2">
      <c r="A220" s="12" t="s">
        <v>669</v>
      </c>
      <c r="B220" s="12" t="s">
        <v>665</v>
      </c>
      <c r="C220" s="13" t="s">
        <v>666</v>
      </c>
      <c r="D220" s="14" t="s">
        <v>670</v>
      </c>
      <c r="E220" s="12" t="s">
        <v>671</v>
      </c>
      <c r="F220" s="19" t="s">
        <v>194</v>
      </c>
      <c r="G220" s="16" t="s">
        <v>57</v>
      </c>
      <c r="H220" s="17" t="s">
        <v>134</v>
      </c>
      <c r="I220" s="15" t="s">
        <v>672</v>
      </c>
    </row>
    <row r="221" spans="1:9" ht="12.75" x14ac:dyDescent="0.2">
      <c r="A221" s="12" t="s">
        <v>673</v>
      </c>
      <c r="B221" s="12" t="s">
        <v>665</v>
      </c>
      <c r="C221" s="13" t="s">
        <v>666</v>
      </c>
      <c r="D221" s="14" t="s">
        <v>674</v>
      </c>
      <c r="E221" s="12" t="s">
        <v>668</v>
      </c>
      <c r="F221" s="19" t="s">
        <v>194</v>
      </c>
      <c r="G221" s="16" t="s">
        <v>57</v>
      </c>
      <c r="H221" s="17" t="s">
        <v>21</v>
      </c>
      <c r="I221" s="15"/>
    </row>
    <row r="222" spans="1:9" ht="12.75" x14ac:dyDescent="0.2">
      <c r="A222" s="12" t="s">
        <v>675</v>
      </c>
      <c r="B222" s="12" t="s">
        <v>665</v>
      </c>
      <c r="C222" s="13" t="s">
        <v>666</v>
      </c>
      <c r="D222" s="14" t="s">
        <v>676</v>
      </c>
      <c r="E222" s="12" t="s">
        <v>671</v>
      </c>
      <c r="F222" s="19" t="s">
        <v>194</v>
      </c>
      <c r="G222" s="16" t="s">
        <v>57</v>
      </c>
      <c r="H222" s="17" t="s">
        <v>134</v>
      </c>
      <c r="I222" s="15" t="s">
        <v>677</v>
      </c>
    </row>
    <row r="223" spans="1:9" ht="12.75" x14ac:dyDescent="0.2">
      <c r="A223" s="12" t="s">
        <v>678</v>
      </c>
      <c r="B223" s="12" t="s">
        <v>665</v>
      </c>
      <c r="C223" s="13" t="s">
        <v>666</v>
      </c>
      <c r="D223" s="14" t="s">
        <v>679</v>
      </c>
      <c r="E223" s="12" t="s">
        <v>668</v>
      </c>
      <c r="F223" s="19" t="s">
        <v>194</v>
      </c>
      <c r="G223" s="16" t="s">
        <v>57</v>
      </c>
      <c r="H223" s="17" t="s">
        <v>21</v>
      </c>
      <c r="I223" s="15"/>
    </row>
    <row r="224" spans="1:9" ht="12.75" x14ac:dyDescent="0.2">
      <c r="A224" s="12" t="s">
        <v>680</v>
      </c>
      <c r="B224" s="12" t="s">
        <v>665</v>
      </c>
      <c r="C224" s="13" t="s">
        <v>666</v>
      </c>
      <c r="D224" s="14" t="s">
        <v>681</v>
      </c>
      <c r="E224" s="12" t="s">
        <v>671</v>
      </c>
      <c r="F224" s="19" t="s">
        <v>194</v>
      </c>
      <c r="G224" s="16" t="s">
        <v>57</v>
      </c>
      <c r="H224" s="17" t="s">
        <v>134</v>
      </c>
      <c r="I224" s="15" t="s">
        <v>682</v>
      </c>
    </row>
    <row r="225" spans="1:9" ht="12.75" x14ac:dyDescent="0.2">
      <c r="A225" s="12" t="s">
        <v>683</v>
      </c>
      <c r="B225" s="12" t="s">
        <v>665</v>
      </c>
      <c r="C225" s="13" t="s">
        <v>666</v>
      </c>
      <c r="D225" s="14" t="s">
        <v>684</v>
      </c>
      <c r="E225" s="12" t="s">
        <v>668</v>
      </c>
      <c r="F225" s="19" t="s">
        <v>194</v>
      </c>
      <c r="G225" s="16" t="s">
        <v>57</v>
      </c>
      <c r="H225" s="17" t="s">
        <v>21</v>
      </c>
      <c r="I225" s="15"/>
    </row>
    <row r="226" spans="1:9" ht="12.75" x14ac:dyDescent="0.2">
      <c r="A226" s="12" t="s">
        <v>685</v>
      </c>
      <c r="B226" s="12" t="s">
        <v>665</v>
      </c>
      <c r="C226" s="13" t="s">
        <v>666</v>
      </c>
      <c r="D226" s="14" t="s">
        <v>686</v>
      </c>
      <c r="E226" s="12" t="s">
        <v>671</v>
      </c>
      <c r="F226" s="19" t="s">
        <v>194</v>
      </c>
      <c r="G226" s="16" t="s">
        <v>20</v>
      </c>
      <c r="H226" s="17" t="s">
        <v>21</v>
      </c>
      <c r="I226" s="15" t="s">
        <v>687</v>
      </c>
    </row>
    <row r="227" spans="1:9" ht="12.75" x14ac:dyDescent="0.2">
      <c r="A227" s="12" t="s">
        <v>688</v>
      </c>
      <c r="B227" s="12" t="s">
        <v>665</v>
      </c>
      <c r="C227" s="13" t="s">
        <v>666</v>
      </c>
      <c r="D227" s="14" t="s">
        <v>689</v>
      </c>
      <c r="E227" s="12" t="s">
        <v>668</v>
      </c>
      <c r="F227" s="19" t="s">
        <v>194</v>
      </c>
      <c r="G227" s="16" t="s">
        <v>57</v>
      </c>
      <c r="H227" s="17" t="s">
        <v>21</v>
      </c>
      <c r="I227" s="15"/>
    </row>
    <row r="228" spans="1:9" ht="12.75" x14ac:dyDescent="0.2">
      <c r="A228" s="12" t="s">
        <v>690</v>
      </c>
      <c r="B228" s="12" t="s">
        <v>665</v>
      </c>
      <c r="C228" s="13" t="s">
        <v>666</v>
      </c>
      <c r="D228" s="14" t="s">
        <v>691</v>
      </c>
      <c r="E228" s="12" t="s">
        <v>671</v>
      </c>
      <c r="F228" s="19" t="s">
        <v>194</v>
      </c>
      <c r="G228" s="16" t="s">
        <v>57</v>
      </c>
      <c r="H228" s="17" t="s">
        <v>134</v>
      </c>
      <c r="I228" s="15" t="s">
        <v>692</v>
      </c>
    </row>
    <row r="229" spans="1:9" ht="12.75" x14ac:dyDescent="0.2">
      <c r="A229" s="11" t="s">
        <v>693</v>
      </c>
      <c r="B229" s="11" t="s">
        <v>694</v>
      </c>
      <c r="C229" s="13" t="s">
        <v>695</v>
      </c>
      <c r="D229" s="24" t="s">
        <v>696</v>
      </c>
      <c r="E229" s="11" t="s">
        <v>697</v>
      </c>
      <c r="F229" s="17" t="s">
        <v>194</v>
      </c>
      <c r="G229" s="17" t="s">
        <v>20</v>
      </c>
      <c r="H229" s="17" t="s">
        <v>21</v>
      </c>
      <c r="I229" s="13" t="s">
        <v>698</v>
      </c>
    </row>
    <row r="230" spans="1:9" ht="12.75" x14ac:dyDescent="0.2">
      <c r="A230" s="12" t="s">
        <v>699</v>
      </c>
      <c r="B230" s="12" t="s">
        <v>519</v>
      </c>
      <c r="C230" s="13" t="s">
        <v>700</v>
      </c>
      <c r="D230" s="14">
        <v>10013000984802</v>
      </c>
      <c r="E230" s="12" t="s">
        <v>701</v>
      </c>
      <c r="F230" s="17" t="s">
        <v>33</v>
      </c>
      <c r="G230" s="17" t="s">
        <v>20</v>
      </c>
      <c r="H230" s="17" t="s">
        <v>21</v>
      </c>
      <c r="I230" s="15"/>
    </row>
    <row r="231" spans="1:9" ht="12.75" x14ac:dyDescent="0.2">
      <c r="A231" s="12" t="s">
        <v>702</v>
      </c>
      <c r="B231" s="12" t="s">
        <v>703</v>
      </c>
      <c r="C231" s="13" t="s">
        <v>704</v>
      </c>
      <c r="D231" s="14" t="s">
        <v>705</v>
      </c>
      <c r="E231" s="12" t="s">
        <v>701</v>
      </c>
      <c r="F231" s="17" t="s">
        <v>33</v>
      </c>
      <c r="G231" s="17" t="s">
        <v>20</v>
      </c>
      <c r="H231" s="17" t="s">
        <v>21</v>
      </c>
      <c r="I231" s="15"/>
    </row>
    <row r="232" spans="1:9" ht="12.75" x14ac:dyDescent="0.2">
      <c r="A232" s="12" t="s">
        <v>706</v>
      </c>
      <c r="B232" s="12" t="s">
        <v>574</v>
      </c>
      <c r="C232" s="13" t="s">
        <v>575</v>
      </c>
      <c r="D232" s="14" t="s">
        <v>707</v>
      </c>
      <c r="E232" s="12" t="s">
        <v>577</v>
      </c>
      <c r="F232" s="19" t="s">
        <v>52</v>
      </c>
      <c r="G232" s="17" t="s">
        <v>17</v>
      </c>
      <c r="H232" s="17"/>
      <c r="I232" s="15"/>
    </row>
    <row r="233" spans="1:9" ht="12.75" x14ac:dyDescent="0.2">
      <c r="A233" s="12" t="s">
        <v>708</v>
      </c>
      <c r="B233" s="12" t="s">
        <v>44</v>
      </c>
      <c r="C233" s="13" t="s">
        <v>709</v>
      </c>
      <c r="D233" s="14" t="s">
        <v>710</v>
      </c>
      <c r="E233" s="12" t="s">
        <v>711</v>
      </c>
      <c r="F233" s="19" t="s">
        <v>52</v>
      </c>
      <c r="G233" s="17" t="s">
        <v>17</v>
      </c>
      <c r="H233" s="17"/>
      <c r="I233" s="15"/>
    </row>
    <row r="234" spans="1:9" ht="12.75" x14ac:dyDescent="0.2">
      <c r="A234" s="12" t="s">
        <v>712</v>
      </c>
      <c r="B234" s="12" t="s">
        <v>713</v>
      </c>
      <c r="C234" s="13" t="s">
        <v>714</v>
      </c>
      <c r="D234" s="14" t="s">
        <v>715</v>
      </c>
      <c r="E234" s="12" t="s">
        <v>607</v>
      </c>
      <c r="F234" s="19" t="s">
        <v>52</v>
      </c>
      <c r="G234" s="17" t="s">
        <v>17</v>
      </c>
      <c r="H234" s="17" t="s">
        <v>21</v>
      </c>
      <c r="I234" s="15"/>
    </row>
    <row r="235" spans="1:9" ht="12.75" x14ac:dyDescent="0.2">
      <c r="A235" s="18" t="s">
        <v>716</v>
      </c>
      <c r="B235" s="12" t="s">
        <v>717</v>
      </c>
      <c r="C235" s="13" t="s">
        <v>718</v>
      </c>
      <c r="D235" s="14" t="s">
        <v>719</v>
      </c>
      <c r="E235" s="12" t="s">
        <v>607</v>
      </c>
      <c r="F235" s="19" t="s">
        <v>52</v>
      </c>
      <c r="G235" s="17" t="s">
        <v>17</v>
      </c>
      <c r="H235" s="17"/>
      <c r="I235" s="20" t="s">
        <v>720</v>
      </c>
    </row>
    <row r="236" spans="1:9" ht="12.75" x14ac:dyDescent="0.2">
      <c r="A236" s="12" t="s">
        <v>721</v>
      </c>
      <c r="B236" s="12" t="s">
        <v>12</v>
      </c>
      <c r="C236" s="13" t="s">
        <v>722</v>
      </c>
      <c r="D236" s="14">
        <v>87823</v>
      </c>
      <c r="E236" s="12" t="s">
        <v>723</v>
      </c>
      <c r="F236" s="17" t="s">
        <v>19</v>
      </c>
      <c r="G236" s="17" t="s">
        <v>20</v>
      </c>
      <c r="H236" s="17" t="s">
        <v>21</v>
      </c>
      <c r="I236" s="15"/>
    </row>
    <row r="237" spans="1:9" ht="12.75" x14ac:dyDescent="0.2">
      <c r="A237" s="12" t="s">
        <v>724</v>
      </c>
      <c r="B237" s="12" t="s">
        <v>123</v>
      </c>
      <c r="C237" s="13" t="s">
        <v>124</v>
      </c>
      <c r="D237" s="14" t="s">
        <v>725</v>
      </c>
      <c r="E237" s="12" t="s">
        <v>597</v>
      </c>
      <c r="F237" s="19" t="s">
        <v>52</v>
      </c>
      <c r="G237" s="17" t="s">
        <v>17</v>
      </c>
      <c r="H237" s="17"/>
      <c r="I237" s="15"/>
    </row>
    <row r="238" spans="1:9" ht="12.75" x14ac:dyDescent="0.2">
      <c r="A238" s="12" t="s">
        <v>726</v>
      </c>
      <c r="B238" s="12" t="s">
        <v>44</v>
      </c>
      <c r="C238" s="13" t="s">
        <v>392</v>
      </c>
      <c r="D238" s="14" t="s">
        <v>727</v>
      </c>
      <c r="E238" s="12" t="s">
        <v>728</v>
      </c>
      <c r="F238" s="17" t="s">
        <v>52</v>
      </c>
      <c r="G238" s="17" t="s">
        <v>17</v>
      </c>
      <c r="H238" s="17" t="s">
        <v>53</v>
      </c>
      <c r="I238" s="15"/>
    </row>
    <row r="239" spans="1:9" ht="12.75" x14ac:dyDescent="0.2">
      <c r="A239" s="12" t="s">
        <v>729</v>
      </c>
      <c r="B239" s="12" t="s">
        <v>44</v>
      </c>
      <c r="C239" s="13" t="s">
        <v>392</v>
      </c>
      <c r="D239" s="14" t="s">
        <v>730</v>
      </c>
      <c r="E239" s="12" t="s">
        <v>731</v>
      </c>
      <c r="F239" s="17" t="s">
        <v>52</v>
      </c>
      <c r="G239" s="17" t="s">
        <v>17</v>
      </c>
      <c r="H239" s="17" t="s">
        <v>53</v>
      </c>
      <c r="I239" s="15"/>
    </row>
    <row r="240" spans="1:9" ht="12.75" x14ac:dyDescent="0.2">
      <c r="A240" s="12" t="s">
        <v>732</v>
      </c>
      <c r="B240" s="12" t="s">
        <v>44</v>
      </c>
      <c r="C240" s="13" t="s">
        <v>392</v>
      </c>
      <c r="D240" s="14" t="s">
        <v>733</v>
      </c>
      <c r="E240" s="12" t="s">
        <v>734</v>
      </c>
      <c r="F240" s="17" t="s">
        <v>52</v>
      </c>
      <c r="G240" s="17" t="s">
        <v>17</v>
      </c>
      <c r="H240" s="17" t="s">
        <v>53</v>
      </c>
      <c r="I240" s="15"/>
    </row>
    <row r="241" spans="1:9" ht="12.75" x14ac:dyDescent="0.2">
      <c r="A241" s="12" t="s">
        <v>735</v>
      </c>
      <c r="B241" s="12" t="s">
        <v>23</v>
      </c>
      <c r="C241" s="13" t="s">
        <v>49</v>
      </c>
      <c r="D241" s="14" t="s">
        <v>736</v>
      </c>
      <c r="E241" s="12" t="s">
        <v>737</v>
      </c>
      <c r="F241" s="17" t="s">
        <v>52</v>
      </c>
      <c r="G241" s="17" t="s">
        <v>17</v>
      </c>
      <c r="H241" s="17" t="s">
        <v>53</v>
      </c>
      <c r="I241" s="15"/>
    </row>
    <row r="242" spans="1:9" ht="12.75" x14ac:dyDescent="0.2">
      <c r="A242" s="12" t="s">
        <v>738</v>
      </c>
      <c r="B242" s="12" t="s">
        <v>116</v>
      </c>
      <c r="C242" s="13" t="s">
        <v>739</v>
      </c>
      <c r="D242" s="14">
        <v>965319</v>
      </c>
      <c r="E242" s="12" t="s">
        <v>133</v>
      </c>
      <c r="F242" s="19" t="s">
        <v>52</v>
      </c>
      <c r="G242" s="17" t="s">
        <v>17</v>
      </c>
      <c r="H242" s="17" t="s">
        <v>21</v>
      </c>
      <c r="I242" s="15"/>
    </row>
    <row r="243" spans="1:9" ht="12.75" x14ac:dyDescent="0.2">
      <c r="A243" s="26" t="s">
        <v>740</v>
      </c>
      <c r="B243" s="26" t="s">
        <v>116</v>
      </c>
      <c r="C243" s="26" t="s">
        <v>741</v>
      </c>
      <c r="D243" s="26">
        <v>965338</v>
      </c>
      <c r="E243" s="26" t="s">
        <v>742</v>
      </c>
      <c r="F243" s="16" t="s">
        <v>52</v>
      </c>
      <c r="G243" s="16"/>
      <c r="H243" s="16"/>
      <c r="I243" s="15"/>
    </row>
    <row r="244" spans="1:9" ht="12.75" x14ac:dyDescent="0.2">
      <c r="A244" s="12" t="s">
        <v>743</v>
      </c>
      <c r="B244" s="12" t="s">
        <v>116</v>
      </c>
      <c r="C244" s="13" t="s">
        <v>739</v>
      </c>
      <c r="D244" s="14">
        <v>965257</v>
      </c>
      <c r="E244" s="12" t="s">
        <v>744</v>
      </c>
      <c r="F244" s="19" t="s">
        <v>52</v>
      </c>
      <c r="G244" s="17" t="s">
        <v>17</v>
      </c>
      <c r="H244" s="17"/>
      <c r="I244" s="15"/>
    </row>
    <row r="245" spans="1:9" ht="12.75" x14ac:dyDescent="0.2">
      <c r="A245" s="12" t="s">
        <v>745</v>
      </c>
      <c r="B245" s="12" t="s">
        <v>116</v>
      </c>
      <c r="C245" s="13" t="s">
        <v>739</v>
      </c>
      <c r="D245" s="14">
        <v>965317</v>
      </c>
      <c r="E245" s="12" t="s">
        <v>133</v>
      </c>
      <c r="F245" s="19" t="s">
        <v>52</v>
      </c>
      <c r="G245" s="17" t="s">
        <v>17</v>
      </c>
      <c r="H245" s="17" t="s">
        <v>21</v>
      </c>
      <c r="I245" s="15"/>
    </row>
    <row r="246" spans="1:9" ht="12.75" x14ac:dyDescent="0.2">
      <c r="A246" s="12" t="s">
        <v>746</v>
      </c>
      <c r="B246" s="12" t="s">
        <v>116</v>
      </c>
      <c r="C246" s="13" t="s">
        <v>747</v>
      </c>
      <c r="D246" s="14">
        <v>618670</v>
      </c>
      <c r="E246" s="12" t="s">
        <v>497</v>
      </c>
      <c r="F246" s="19" t="s">
        <v>52</v>
      </c>
      <c r="G246" s="17" t="s">
        <v>17</v>
      </c>
      <c r="H246" s="17"/>
      <c r="I246" s="15"/>
    </row>
    <row r="247" spans="1:9" ht="12.75" x14ac:dyDescent="0.2">
      <c r="A247" s="18" t="s">
        <v>748</v>
      </c>
      <c r="B247" s="12" t="s">
        <v>749</v>
      </c>
      <c r="C247" s="13" t="s">
        <v>750</v>
      </c>
      <c r="D247" s="14" t="s">
        <v>751</v>
      </c>
      <c r="E247" s="12" t="s">
        <v>752</v>
      </c>
      <c r="F247" s="19" t="s">
        <v>52</v>
      </c>
      <c r="G247" s="17" t="s">
        <v>17</v>
      </c>
      <c r="H247" s="17" t="s">
        <v>21</v>
      </c>
      <c r="I247" s="20" t="s">
        <v>135</v>
      </c>
    </row>
    <row r="248" spans="1:9" ht="12.75" x14ac:dyDescent="0.2">
      <c r="A248" s="18" t="s">
        <v>753</v>
      </c>
      <c r="B248" s="12" t="s">
        <v>749</v>
      </c>
      <c r="C248" s="13" t="s">
        <v>750</v>
      </c>
      <c r="D248" s="14" t="s">
        <v>754</v>
      </c>
      <c r="E248" s="12" t="s">
        <v>755</v>
      </c>
      <c r="F248" s="19" t="s">
        <v>52</v>
      </c>
      <c r="G248" s="17" t="s">
        <v>17</v>
      </c>
      <c r="H248" s="17"/>
      <c r="I248" s="20" t="s">
        <v>135</v>
      </c>
    </row>
    <row r="249" spans="1:9" ht="12.75" x14ac:dyDescent="0.2">
      <c r="A249" s="12" t="s">
        <v>756</v>
      </c>
      <c r="B249" s="11" t="s">
        <v>757</v>
      </c>
      <c r="C249" s="13" t="s">
        <v>410</v>
      </c>
      <c r="D249" s="24" t="s">
        <v>758</v>
      </c>
      <c r="E249" s="11" t="s">
        <v>755</v>
      </c>
      <c r="F249" s="17" t="s">
        <v>52</v>
      </c>
      <c r="G249" s="17"/>
      <c r="H249" s="17"/>
      <c r="I249" s="15"/>
    </row>
    <row r="250" spans="1:9" ht="12.75" x14ac:dyDescent="0.2">
      <c r="A250" s="12" t="s">
        <v>759</v>
      </c>
      <c r="B250" s="12" t="s">
        <v>44</v>
      </c>
      <c r="C250" s="13" t="s">
        <v>760</v>
      </c>
      <c r="D250" s="14">
        <v>772331</v>
      </c>
      <c r="E250" s="12" t="s">
        <v>761</v>
      </c>
      <c r="F250" s="17" t="s">
        <v>33</v>
      </c>
      <c r="G250" s="17" t="s">
        <v>20</v>
      </c>
      <c r="H250" s="17" t="s">
        <v>21</v>
      </c>
      <c r="I250" s="15"/>
    </row>
    <row r="251" spans="1:9" ht="12.75" x14ac:dyDescent="0.2">
      <c r="A251" s="12" t="s">
        <v>762</v>
      </c>
      <c r="B251" s="12" t="s">
        <v>44</v>
      </c>
      <c r="C251" s="13" t="s">
        <v>760</v>
      </c>
      <c r="D251" s="14">
        <v>733061</v>
      </c>
      <c r="E251" s="12" t="s">
        <v>763</v>
      </c>
      <c r="F251" s="17" t="s">
        <v>33</v>
      </c>
      <c r="G251" s="17" t="s">
        <v>20</v>
      </c>
      <c r="H251" s="17" t="s">
        <v>21</v>
      </c>
      <c r="I251" s="15"/>
    </row>
    <row r="252" spans="1:9" ht="12.75" x14ac:dyDescent="0.2">
      <c r="A252" s="12" t="s">
        <v>764</v>
      </c>
      <c r="B252" s="12" t="s">
        <v>765</v>
      </c>
      <c r="C252" s="13" t="s">
        <v>520</v>
      </c>
      <c r="D252" s="14">
        <v>716037215705</v>
      </c>
      <c r="E252" s="12" t="s">
        <v>766</v>
      </c>
      <c r="F252" s="17" t="s">
        <v>33</v>
      </c>
      <c r="G252" s="17" t="s">
        <v>20</v>
      </c>
      <c r="H252" s="17" t="s">
        <v>21</v>
      </c>
      <c r="I252" s="15"/>
    </row>
    <row r="253" spans="1:9" ht="12.75" x14ac:dyDescent="0.2">
      <c r="A253" s="12" t="s">
        <v>767</v>
      </c>
      <c r="B253" s="12" t="s">
        <v>768</v>
      </c>
      <c r="C253" s="13" t="s">
        <v>769</v>
      </c>
      <c r="D253" s="14">
        <v>82277</v>
      </c>
      <c r="E253" s="12" t="s">
        <v>202</v>
      </c>
      <c r="F253" s="19" t="s">
        <v>47</v>
      </c>
      <c r="G253" s="17"/>
      <c r="H253" s="17" t="s">
        <v>21</v>
      </c>
      <c r="I253" s="15"/>
    </row>
    <row r="254" spans="1:9" ht="12.75" x14ac:dyDescent="0.2">
      <c r="A254" s="12" t="s">
        <v>770</v>
      </c>
      <c r="B254" s="12" t="s">
        <v>12</v>
      </c>
      <c r="C254" s="13" t="s">
        <v>197</v>
      </c>
      <c r="D254" s="14">
        <v>22704</v>
      </c>
      <c r="E254" s="12" t="s">
        <v>771</v>
      </c>
      <c r="F254" s="17" t="s">
        <v>19</v>
      </c>
      <c r="G254" s="17" t="s">
        <v>20</v>
      </c>
      <c r="H254" s="17" t="s">
        <v>21</v>
      </c>
      <c r="I254" s="15"/>
    </row>
    <row r="255" spans="1:9" ht="12.75" x14ac:dyDescent="0.2">
      <c r="A255" s="12" t="s">
        <v>772</v>
      </c>
      <c r="B255" s="12" t="s">
        <v>23</v>
      </c>
      <c r="C255" s="13" t="s">
        <v>197</v>
      </c>
      <c r="D255" s="14">
        <v>15370</v>
      </c>
      <c r="E255" s="12" t="s">
        <v>773</v>
      </c>
      <c r="F255" s="17" t="s">
        <v>19</v>
      </c>
      <c r="G255" s="17" t="s">
        <v>20</v>
      </c>
      <c r="H255" s="17" t="s">
        <v>21</v>
      </c>
      <c r="I255" s="15"/>
    </row>
    <row r="256" spans="1:9" ht="12.75" x14ac:dyDescent="0.2">
      <c r="A256" s="12" t="s">
        <v>774</v>
      </c>
      <c r="B256" s="12" t="s">
        <v>775</v>
      </c>
      <c r="C256" s="13" t="s">
        <v>776</v>
      </c>
      <c r="D256" s="14">
        <v>13477</v>
      </c>
      <c r="E256" s="12" t="s">
        <v>376</v>
      </c>
      <c r="F256" s="17" t="s">
        <v>272</v>
      </c>
      <c r="G256" s="17" t="s">
        <v>20</v>
      </c>
      <c r="H256" s="17" t="s">
        <v>21</v>
      </c>
      <c r="I256" s="15"/>
    </row>
    <row r="257" spans="1:9" ht="12.75" x14ac:dyDescent="0.2">
      <c r="A257" s="12" t="s">
        <v>777</v>
      </c>
      <c r="B257" s="12" t="s">
        <v>778</v>
      </c>
      <c r="C257" s="13" t="s">
        <v>779</v>
      </c>
      <c r="D257" s="14">
        <v>20203</v>
      </c>
      <c r="E257" s="12" t="s">
        <v>780</v>
      </c>
      <c r="F257" s="19" t="s">
        <v>33</v>
      </c>
      <c r="G257" s="17"/>
      <c r="H257" s="17" t="s">
        <v>21</v>
      </c>
      <c r="I257" s="15"/>
    </row>
    <row r="258" spans="1:9" ht="12.75" x14ac:dyDescent="0.2">
      <c r="A258" s="12" t="s">
        <v>781</v>
      </c>
      <c r="B258" s="12" t="s">
        <v>782</v>
      </c>
      <c r="C258" s="13" t="s">
        <v>783</v>
      </c>
      <c r="D258" s="14">
        <v>10144</v>
      </c>
      <c r="E258" s="12" t="s">
        <v>784</v>
      </c>
      <c r="F258" s="17" t="s">
        <v>104</v>
      </c>
      <c r="G258" s="17" t="s">
        <v>20</v>
      </c>
      <c r="H258" s="17" t="s">
        <v>21</v>
      </c>
      <c r="I258" s="15"/>
    </row>
    <row r="259" spans="1:9" ht="12.75" x14ac:dyDescent="0.2">
      <c r="A259" s="12" t="s">
        <v>785</v>
      </c>
      <c r="B259" s="12" t="s">
        <v>782</v>
      </c>
      <c r="C259" s="13" t="s">
        <v>783</v>
      </c>
      <c r="D259" s="14">
        <v>10143</v>
      </c>
      <c r="E259" s="12" t="s">
        <v>784</v>
      </c>
      <c r="F259" s="17" t="s">
        <v>104</v>
      </c>
      <c r="G259" s="17" t="s">
        <v>20</v>
      </c>
      <c r="H259" s="17" t="s">
        <v>21</v>
      </c>
      <c r="I259" s="15"/>
    </row>
    <row r="260" spans="1:9" ht="12.75" x14ac:dyDescent="0.2">
      <c r="A260" s="12" t="s">
        <v>786</v>
      </c>
      <c r="B260" s="12" t="s">
        <v>787</v>
      </c>
      <c r="C260" s="13" t="s">
        <v>783</v>
      </c>
      <c r="D260" s="14">
        <v>10145</v>
      </c>
      <c r="E260" s="12" t="s">
        <v>784</v>
      </c>
      <c r="F260" s="17" t="s">
        <v>104</v>
      </c>
      <c r="G260" s="17" t="s">
        <v>20</v>
      </c>
      <c r="H260" s="17" t="s">
        <v>21</v>
      </c>
      <c r="I260" s="15"/>
    </row>
    <row r="261" spans="1:9" ht="12.75" x14ac:dyDescent="0.2">
      <c r="A261" s="12" t="s">
        <v>788</v>
      </c>
      <c r="B261" s="12" t="s">
        <v>789</v>
      </c>
      <c r="C261" s="13" t="s">
        <v>790</v>
      </c>
      <c r="D261" s="14">
        <v>418193800</v>
      </c>
      <c r="E261" s="12" t="s">
        <v>791</v>
      </c>
      <c r="F261" s="19" t="s">
        <v>33</v>
      </c>
      <c r="G261" s="17"/>
      <c r="H261" s="17" t="s">
        <v>21</v>
      </c>
      <c r="I261" s="15"/>
    </row>
    <row r="262" spans="1:9" ht="12.75" x14ac:dyDescent="0.2">
      <c r="A262" s="12" t="s">
        <v>792</v>
      </c>
      <c r="B262" s="12" t="s">
        <v>793</v>
      </c>
      <c r="C262" s="13" t="s">
        <v>794</v>
      </c>
      <c r="D262" s="14">
        <v>6104</v>
      </c>
      <c r="E262" s="12" t="s">
        <v>271</v>
      </c>
      <c r="F262" s="19" t="s">
        <v>33</v>
      </c>
      <c r="G262" s="17"/>
      <c r="H262" s="17" t="s">
        <v>21</v>
      </c>
      <c r="I262" s="15"/>
    </row>
    <row r="263" spans="1:9" ht="12.75" x14ac:dyDescent="0.2">
      <c r="A263" s="12" t="s">
        <v>795</v>
      </c>
      <c r="B263" s="12" t="s">
        <v>796</v>
      </c>
      <c r="C263" s="13" t="s">
        <v>797</v>
      </c>
      <c r="D263" s="14" t="s">
        <v>798</v>
      </c>
      <c r="E263" s="12" t="s">
        <v>799</v>
      </c>
      <c r="F263" s="19" t="s">
        <v>104</v>
      </c>
      <c r="G263" s="17"/>
      <c r="H263" s="17"/>
      <c r="I263" s="15"/>
    </row>
    <row r="264" spans="1:9" ht="12.75" x14ac:dyDescent="0.2">
      <c r="A264" s="12" t="s">
        <v>800</v>
      </c>
      <c r="B264" s="12" t="s">
        <v>801</v>
      </c>
      <c r="C264" s="13" t="s">
        <v>802</v>
      </c>
      <c r="D264" s="14">
        <v>10070640017673</v>
      </c>
      <c r="E264" s="12" t="s">
        <v>446</v>
      </c>
      <c r="F264" s="19" t="s">
        <v>104</v>
      </c>
      <c r="G264" s="17"/>
      <c r="H264" s="17" t="s">
        <v>21</v>
      </c>
      <c r="I264" s="15"/>
    </row>
    <row r="265" spans="1:9" ht="12.75" x14ac:dyDescent="0.2">
      <c r="A265" s="12" t="s">
        <v>803</v>
      </c>
      <c r="B265" s="12" t="s">
        <v>801</v>
      </c>
      <c r="C265" s="13" t="s">
        <v>802</v>
      </c>
      <c r="D265" s="14">
        <v>70600000000</v>
      </c>
      <c r="E265" s="12" t="s">
        <v>804</v>
      </c>
      <c r="F265" s="17" t="s">
        <v>104</v>
      </c>
      <c r="G265" s="17" t="s">
        <v>20</v>
      </c>
      <c r="H265" s="17" t="s">
        <v>21</v>
      </c>
      <c r="I265" s="15"/>
    </row>
    <row r="266" spans="1:9" ht="12.75" x14ac:dyDescent="0.2">
      <c r="A266" s="12" t="s">
        <v>805</v>
      </c>
      <c r="B266" s="12" t="s">
        <v>44</v>
      </c>
      <c r="C266" s="13" t="s">
        <v>806</v>
      </c>
      <c r="D266" s="14">
        <v>292702</v>
      </c>
      <c r="E266" s="12" t="s">
        <v>118</v>
      </c>
      <c r="F266" s="17" t="s">
        <v>33</v>
      </c>
      <c r="G266" s="17" t="s">
        <v>20</v>
      </c>
      <c r="H266" s="17" t="s">
        <v>21</v>
      </c>
      <c r="I266" s="15"/>
    </row>
    <row r="267" spans="1:9" ht="12.75" x14ac:dyDescent="0.2">
      <c r="A267" s="12" t="s">
        <v>807</v>
      </c>
      <c r="B267" s="12" t="s">
        <v>808</v>
      </c>
      <c r="C267" s="13" t="s">
        <v>809</v>
      </c>
      <c r="D267" s="14">
        <v>87162</v>
      </c>
      <c r="E267" s="12" t="s">
        <v>810</v>
      </c>
      <c r="F267" s="19" t="s">
        <v>52</v>
      </c>
      <c r="G267" s="17" t="s">
        <v>17</v>
      </c>
      <c r="H267" s="17" t="s">
        <v>811</v>
      </c>
      <c r="I267" s="15"/>
    </row>
    <row r="268" spans="1:9" ht="12.75" x14ac:dyDescent="0.2">
      <c r="A268" s="12" t="s">
        <v>812</v>
      </c>
      <c r="B268" s="12" t="s">
        <v>44</v>
      </c>
      <c r="C268" s="13" t="s">
        <v>813</v>
      </c>
      <c r="D268" s="14">
        <v>261521</v>
      </c>
      <c r="E268" s="12" t="s">
        <v>164</v>
      </c>
      <c r="F268" s="17" t="s">
        <v>104</v>
      </c>
      <c r="G268" s="17" t="s">
        <v>20</v>
      </c>
      <c r="H268" s="17" t="s">
        <v>21</v>
      </c>
      <c r="I268" s="15"/>
    </row>
    <row r="269" spans="1:9" ht="12.75" x14ac:dyDescent="0.2">
      <c r="A269" s="12" t="s">
        <v>814</v>
      </c>
      <c r="B269" s="12" t="s">
        <v>196</v>
      </c>
      <c r="C269" s="13" t="s">
        <v>722</v>
      </c>
      <c r="D269" s="14">
        <v>95098</v>
      </c>
      <c r="E269" s="12" t="s">
        <v>815</v>
      </c>
      <c r="F269" s="17" t="s">
        <v>19</v>
      </c>
      <c r="G269" s="17" t="s">
        <v>20</v>
      </c>
      <c r="H269" s="17" t="s">
        <v>21</v>
      </c>
      <c r="I269" s="15"/>
    </row>
    <row r="270" spans="1:9" ht="12.75" x14ac:dyDescent="0.2">
      <c r="A270" s="12" t="s">
        <v>816</v>
      </c>
      <c r="B270" s="12" t="s">
        <v>196</v>
      </c>
      <c r="C270" s="13" t="s">
        <v>197</v>
      </c>
      <c r="D270" s="14">
        <v>92117</v>
      </c>
      <c r="E270" s="12" t="s">
        <v>817</v>
      </c>
      <c r="F270" s="17" t="s">
        <v>19</v>
      </c>
      <c r="G270" s="17" t="s">
        <v>20</v>
      </c>
      <c r="H270" s="17" t="s">
        <v>165</v>
      </c>
      <c r="I270" s="15"/>
    </row>
    <row r="271" spans="1:9" ht="12.75" x14ac:dyDescent="0.2">
      <c r="A271" s="12" t="s">
        <v>818</v>
      </c>
      <c r="B271" s="12" t="s">
        <v>587</v>
      </c>
      <c r="C271" s="13" t="s">
        <v>588</v>
      </c>
      <c r="D271" s="14">
        <v>3890004208</v>
      </c>
      <c r="E271" s="12" t="s">
        <v>589</v>
      </c>
      <c r="F271" s="17" t="s">
        <v>33</v>
      </c>
      <c r="G271" s="17" t="s">
        <v>57</v>
      </c>
      <c r="H271" s="17" t="s">
        <v>134</v>
      </c>
      <c r="I271" s="15"/>
    </row>
    <row r="272" spans="1:9" ht="12.75" x14ac:dyDescent="0.2">
      <c r="A272" s="12" t="s">
        <v>819</v>
      </c>
      <c r="B272" s="12" t="s">
        <v>12</v>
      </c>
      <c r="C272" s="13" t="s">
        <v>197</v>
      </c>
      <c r="D272" s="14">
        <v>98730</v>
      </c>
      <c r="E272" s="12" t="s">
        <v>820</v>
      </c>
      <c r="F272" s="17" t="s">
        <v>19</v>
      </c>
      <c r="G272" s="17" t="s">
        <v>20</v>
      </c>
      <c r="H272" s="17" t="s">
        <v>21</v>
      </c>
      <c r="I272" s="15"/>
    </row>
    <row r="273" spans="1:9" ht="12.75" x14ac:dyDescent="0.2">
      <c r="A273" s="12" t="s">
        <v>821</v>
      </c>
      <c r="B273" s="12" t="s">
        <v>370</v>
      </c>
      <c r="C273" s="13" t="s">
        <v>371</v>
      </c>
      <c r="D273" s="14">
        <v>7000052522</v>
      </c>
      <c r="E273" s="12" t="s">
        <v>822</v>
      </c>
      <c r="F273" s="19" t="s">
        <v>52</v>
      </c>
      <c r="G273" s="17" t="s">
        <v>17</v>
      </c>
      <c r="H273" s="17" t="s">
        <v>165</v>
      </c>
      <c r="I273" s="15"/>
    </row>
    <row r="274" spans="1:9" ht="12.75" x14ac:dyDescent="0.2">
      <c r="A274" s="12" t="s">
        <v>823</v>
      </c>
      <c r="B274" s="12" t="s">
        <v>116</v>
      </c>
      <c r="C274" s="13" t="s">
        <v>824</v>
      </c>
      <c r="D274" s="14" t="s">
        <v>825</v>
      </c>
      <c r="E274" s="12" t="s">
        <v>826</v>
      </c>
      <c r="F274" s="17" t="s">
        <v>52</v>
      </c>
      <c r="G274" s="17" t="s">
        <v>17</v>
      </c>
      <c r="H274" s="17" t="s">
        <v>53</v>
      </c>
      <c r="I274" s="15"/>
    </row>
    <row r="275" spans="1:9" ht="12.75" x14ac:dyDescent="0.2">
      <c r="A275" s="26" t="s">
        <v>827</v>
      </c>
      <c r="B275" s="26" t="s">
        <v>828</v>
      </c>
      <c r="C275" s="27" t="s">
        <v>829</v>
      </c>
      <c r="D275" s="26" t="s">
        <v>830</v>
      </c>
      <c r="E275" s="26" t="s">
        <v>831</v>
      </c>
      <c r="F275" s="16" t="s">
        <v>52</v>
      </c>
      <c r="G275" s="16"/>
      <c r="H275" s="16"/>
      <c r="I275" s="15"/>
    </row>
    <row r="276" spans="1:9" ht="12.75" x14ac:dyDescent="0.2">
      <c r="A276" s="12" t="s">
        <v>832</v>
      </c>
      <c r="B276" s="12" t="s">
        <v>101</v>
      </c>
      <c r="C276" s="13" t="s">
        <v>833</v>
      </c>
      <c r="D276" s="14">
        <v>1000004054</v>
      </c>
      <c r="E276" s="12" t="s">
        <v>834</v>
      </c>
      <c r="F276" s="17" t="s">
        <v>33</v>
      </c>
      <c r="G276" s="17" t="s">
        <v>20</v>
      </c>
      <c r="H276" s="17" t="s">
        <v>21</v>
      </c>
      <c r="I276" s="15"/>
    </row>
    <row r="277" spans="1:9" ht="12.75" x14ac:dyDescent="0.2">
      <c r="A277" s="12" t="s">
        <v>835</v>
      </c>
      <c r="B277" s="12" t="s">
        <v>44</v>
      </c>
      <c r="C277" s="13" t="s">
        <v>833</v>
      </c>
      <c r="D277" s="14">
        <v>1000045349</v>
      </c>
      <c r="E277" s="12" t="s">
        <v>836</v>
      </c>
      <c r="F277" s="17" t="s">
        <v>33</v>
      </c>
      <c r="G277" s="17" t="s">
        <v>20</v>
      </c>
      <c r="H277" s="17" t="s">
        <v>21</v>
      </c>
      <c r="I277" s="15"/>
    </row>
    <row r="278" spans="1:9" ht="12.75" x14ac:dyDescent="0.2">
      <c r="A278" s="12" t="s">
        <v>837</v>
      </c>
      <c r="B278" s="12" t="s">
        <v>838</v>
      </c>
      <c r="C278" s="13" t="s">
        <v>839</v>
      </c>
      <c r="D278" s="14">
        <v>1760</v>
      </c>
      <c r="E278" s="12" t="s">
        <v>840</v>
      </c>
      <c r="F278" s="19" t="s">
        <v>33</v>
      </c>
      <c r="G278" s="17"/>
      <c r="H278" s="17" t="s">
        <v>21</v>
      </c>
      <c r="I278" s="15"/>
    </row>
    <row r="279" spans="1:9" ht="12.75" x14ac:dyDescent="0.2">
      <c r="A279" s="21" t="s">
        <v>841</v>
      </c>
      <c r="B279" s="21" t="s">
        <v>842</v>
      </c>
      <c r="C279" s="22" t="s">
        <v>843</v>
      </c>
      <c r="D279" s="21">
        <v>3800000000</v>
      </c>
      <c r="E279" s="21" t="s">
        <v>844</v>
      </c>
      <c r="F279" s="16" t="s">
        <v>104</v>
      </c>
      <c r="G279" s="16" t="s">
        <v>20</v>
      </c>
      <c r="H279" s="16" t="s">
        <v>21</v>
      </c>
      <c r="I279" s="15"/>
    </row>
    <row r="280" spans="1:9" ht="12.75" x14ac:dyDescent="0.2">
      <c r="A280" s="12" t="s">
        <v>845</v>
      </c>
      <c r="B280" s="12" t="s">
        <v>846</v>
      </c>
      <c r="C280" s="13" t="s">
        <v>847</v>
      </c>
      <c r="D280" s="14">
        <v>6738792109</v>
      </c>
      <c r="E280" s="12" t="s">
        <v>848</v>
      </c>
      <c r="F280" s="17" t="s">
        <v>33</v>
      </c>
      <c r="G280" s="17" t="s">
        <v>20</v>
      </c>
      <c r="H280" s="17" t="s">
        <v>21</v>
      </c>
      <c r="I280" s="15"/>
    </row>
    <row r="281" spans="1:9" ht="12.75" x14ac:dyDescent="0.2">
      <c r="A281" s="12" t="s">
        <v>849</v>
      </c>
      <c r="B281" s="12" t="s">
        <v>846</v>
      </c>
      <c r="C281" s="13" t="s">
        <v>847</v>
      </c>
      <c r="D281" s="14">
        <v>6738792010</v>
      </c>
      <c r="E281" s="12" t="s">
        <v>848</v>
      </c>
      <c r="F281" s="17" t="s">
        <v>33</v>
      </c>
      <c r="G281" s="17" t="s">
        <v>20</v>
      </c>
      <c r="H281" s="17" t="s">
        <v>21</v>
      </c>
      <c r="I281" s="15"/>
    </row>
    <row r="282" spans="1:9" ht="12.75" x14ac:dyDescent="0.2">
      <c r="A282" s="12" t="s">
        <v>850</v>
      </c>
      <c r="B282" s="12" t="s">
        <v>846</v>
      </c>
      <c r="C282" s="13" t="s">
        <v>847</v>
      </c>
      <c r="D282" s="14">
        <v>6738791322</v>
      </c>
      <c r="E282" s="12" t="s">
        <v>848</v>
      </c>
      <c r="F282" s="17" t="s">
        <v>33</v>
      </c>
      <c r="G282" s="17" t="s">
        <v>20</v>
      </c>
      <c r="H282" s="17" t="s">
        <v>21</v>
      </c>
      <c r="I282" s="15"/>
    </row>
    <row r="283" spans="1:9" ht="12.75" x14ac:dyDescent="0.2">
      <c r="A283" s="12" t="s">
        <v>851</v>
      </c>
      <c r="B283" s="12" t="s">
        <v>852</v>
      </c>
      <c r="C283" s="13" t="s">
        <v>60</v>
      </c>
      <c r="D283" s="14">
        <v>3800017196</v>
      </c>
      <c r="E283" s="12" t="s">
        <v>853</v>
      </c>
      <c r="F283" s="17" t="s">
        <v>33</v>
      </c>
      <c r="G283" s="17" t="s">
        <v>20</v>
      </c>
      <c r="H283" s="17" t="s">
        <v>21</v>
      </c>
      <c r="I283" s="15"/>
    </row>
    <row r="284" spans="1:9" ht="12.75" x14ac:dyDescent="0.2">
      <c r="A284" s="12" t="s">
        <v>854</v>
      </c>
      <c r="B284" s="12" t="s">
        <v>852</v>
      </c>
      <c r="C284" s="13" t="s">
        <v>60</v>
      </c>
      <c r="D284" s="14">
        <v>3800055122</v>
      </c>
      <c r="E284" s="12" t="s">
        <v>855</v>
      </c>
      <c r="F284" s="17" t="s">
        <v>33</v>
      </c>
      <c r="G284" s="17" t="s">
        <v>20</v>
      </c>
      <c r="H284" s="17" t="s">
        <v>21</v>
      </c>
      <c r="I284" s="15"/>
    </row>
    <row r="285" spans="1:9" ht="12.75" x14ac:dyDescent="0.2">
      <c r="A285" s="12" t="s">
        <v>856</v>
      </c>
      <c r="B285" s="12" t="s">
        <v>852</v>
      </c>
      <c r="C285" s="13" t="s">
        <v>60</v>
      </c>
      <c r="D285" s="14">
        <v>3800012070</v>
      </c>
      <c r="E285" s="12" t="s">
        <v>855</v>
      </c>
      <c r="F285" s="17" t="s">
        <v>33</v>
      </c>
      <c r="G285" s="17" t="s">
        <v>20</v>
      </c>
      <c r="H285" s="17" t="s">
        <v>21</v>
      </c>
      <c r="I285" s="15"/>
    </row>
    <row r="286" spans="1:9" ht="12.75" x14ac:dyDescent="0.2">
      <c r="A286" s="12" t="s">
        <v>857</v>
      </c>
      <c r="B286" s="12" t="s">
        <v>852</v>
      </c>
      <c r="C286" s="13" t="s">
        <v>60</v>
      </c>
      <c r="D286" s="14">
        <v>3800055130</v>
      </c>
      <c r="E286" s="12" t="s">
        <v>853</v>
      </c>
      <c r="F286" s="17" t="s">
        <v>33</v>
      </c>
      <c r="G286" s="17" t="s">
        <v>20</v>
      </c>
      <c r="H286" s="17" t="s">
        <v>21</v>
      </c>
      <c r="I286" s="15"/>
    </row>
    <row r="287" spans="1:9" ht="12.75" x14ac:dyDescent="0.2">
      <c r="A287" s="12" t="s">
        <v>858</v>
      </c>
      <c r="B287" s="12" t="s">
        <v>587</v>
      </c>
      <c r="C287" s="13" t="s">
        <v>588</v>
      </c>
      <c r="D287" s="14">
        <v>3890003073</v>
      </c>
      <c r="E287" s="12" t="s">
        <v>589</v>
      </c>
      <c r="F287" s="17" t="s">
        <v>33</v>
      </c>
      <c r="G287" s="17" t="s">
        <v>57</v>
      </c>
      <c r="H287" s="17" t="s">
        <v>859</v>
      </c>
      <c r="I287" s="15"/>
    </row>
    <row r="288" spans="1:9" ht="12.75" x14ac:dyDescent="0.2">
      <c r="A288" s="12" t="s">
        <v>860</v>
      </c>
      <c r="B288" s="12" t="s">
        <v>861</v>
      </c>
      <c r="C288" s="13" t="s">
        <v>862</v>
      </c>
      <c r="D288" s="14">
        <v>5150024331</v>
      </c>
      <c r="E288" s="12" t="s">
        <v>164</v>
      </c>
      <c r="F288" s="17" t="s">
        <v>33</v>
      </c>
      <c r="G288" s="17" t="s">
        <v>20</v>
      </c>
      <c r="H288" s="17" t="s">
        <v>21</v>
      </c>
      <c r="I288" s="15"/>
    </row>
    <row r="289" spans="1:9" ht="12.75" x14ac:dyDescent="0.2">
      <c r="A289" s="12" t="s">
        <v>863</v>
      </c>
      <c r="B289" s="12" t="s">
        <v>101</v>
      </c>
      <c r="C289" s="13" t="s">
        <v>102</v>
      </c>
      <c r="D289" s="14">
        <v>412860</v>
      </c>
      <c r="E289" s="12" t="s">
        <v>103</v>
      </c>
      <c r="F289" s="17" t="s">
        <v>104</v>
      </c>
      <c r="G289" s="17" t="s">
        <v>57</v>
      </c>
      <c r="H289" s="17" t="s">
        <v>864</v>
      </c>
      <c r="I289" s="15"/>
    </row>
    <row r="290" spans="1:9" ht="12.75" x14ac:dyDescent="0.2">
      <c r="A290" s="12" t="s">
        <v>865</v>
      </c>
      <c r="B290" s="12" t="s">
        <v>276</v>
      </c>
      <c r="C290" s="13" t="s">
        <v>866</v>
      </c>
      <c r="D290" s="14">
        <v>10000064045</v>
      </c>
      <c r="E290" s="12" t="s">
        <v>202</v>
      </c>
      <c r="F290" s="17" t="s">
        <v>47</v>
      </c>
      <c r="G290" s="17" t="s">
        <v>57</v>
      </c>
      <c r="H290" s="17" t="s">
        <v>21</v>
      </c>
      <c r="I290" s="15"/>
    </row>
    <row r="291" spans="1:9" ht="12.75" x14ac:dyDescent="0.2">
      <c r="A291" s="12" t="s">
        <v>867</v>
      </c>
      <c r="B291" s="12" t="s">
        <v>868</v>
      </c>
      <c r="C291" s="13" t="s">
        <v>869</v>
      </c>
      <c r="D291" s="14" t="s">
        <v>870</v>
      </c>
      <c r="E291" s="12" t="s">
        <v>485</v>
      </c>
      <c r="F291" s="19" t="s">
        <v>33</v>
      </c>
      <c r="G291" s="17"/>
      <c r="H291" s="17"/>
      <c r="I291" s="15"/>
    </row>
    <row r="292" spans="1:9" ht="12.75" x14ac:dyDescent="0.2">
      <c r="A292" s="12" t="s">
        <v>867</v>
      </c>
      <c r="B292" s="12" t="s">
        <v>44</v>
      </c>
      <c r="C292" s="13" t="s">
        <v>869</v>
      </c>
      <c r="D292" s="14">
        <v>401736</v>
      </c>
      <c r="E292" s="12" t="s">
        <v>376</v>
      </c>
      <c r="F292" s="17" t="s">
        <v>33</v>
      </c>
      <c r="G292" s="17" t="s">
        <v>20</v>
      </c>
      <c r="H292" s="17" t="s">
        <v>21</v>
      </c>
      <c r="I292" s="15"/>
    </row>
    <row r="293" spans="1:9" ht="12.75" x14ac:dyDescent="0.2">
      <c r="A293" s="12" t="s">
        <v>871</v>
      </c>
      <c r="B293" s="12" t="s">
        <v>29</v>
      </c>
      <c r="C293" s="13" t="s">
        <v>63</v>
      </c>
      <c r="D293" s="14">
        <v>622242</v>
      </c>
      <c r="E293" s="12" t="s">
        <v>872</v>
      </c>
      <c r="F293" s="19" t="s">
        <v>33</v>
      </c>
      <c r="G293" s="17"/>
      <c r="H293" s="17" t="s">
        <v>21</v>
      </c>
      <c r="I293" s="13" t="s">
        <v>873</v>
      </c>
    </row>
    <row r="294" spans="1:9" ht="12.75" x14ac:dyDescent="0.2">
      <c r="A294" s="12" t="s">
        <v>874</v>
      </c>
      <c r="B294" s="12" t="s">
        <v>23</v>
      </c>
      <c r="C294" s="13" t="s">
        <v>55</v>
      </c>
      <c r="D294" s="14">
        <v>22182</v>
      </c>
      <c r="E294" s="12" t="s">
        <v>875</v>
      </c>
      <c r="F294" s="17" t="s">
        <v>19</v>
      </c>
      <c r="G294" s="17"/>
      <c r="H294" s="17"/>
      <c r="I294" s="15"/>
    </row>
    <row r="295" spans="1:9" ht="12.75" x14ac:dyDescent="0.2">
      <c r="A295" s="12" t="s">
        <v>876</v>
      </c>
      <c r="B295" s="12" t="s">
        <v>587</v>
      </c>
      <c r="C295" s="13" t="s">
        <v>588</v>
      </c>
      <c r="D295" s="14">
        <v>3890000419</v>
      </c>
      <c r="E295" s="12" t="s">
        <v>589</v>
      </c>
      <c r="F295" s="17" t="s">
        <v>33</v>
      </c>
      <c r="G295" s="17" t="s">
        <v>57</v>
      </c>
      <c r="H295" s="17" t="s">
        <v>590</v>
      </c>
      <c r="I295" s="15"/>
    </row>
    <row r="296" spans="1:9" ht="12.75" x14ac:dyDescent="0.2">
      <c r="A296" s="12" t="s">
        <v>877</v>
      </c>
      <c r="B296" s="12" t="s">
        <v>878</v>
      </c>
      <c r="C296" s="13" t="s">
        <v>879</v>
      </c>
      <c r="D296" s="14">
        <v>78637</v>
      </c>
      <c r="E296" s="12" t="s">
        <v>880</v>
      </c>
      <c r="F296" s="17" t="s">
        <v>47</v>
      </c>
      <c r="G296" s="17" t="s">
        <v>20</v>
      </c>
      <c r="H296" s="17" t="s">
        <v>21</v>
      </c>
      <c r="I296" s="15"/>
    </row>
    <row r="297" spans="1:9" ht="12.75" x14ac:dyDescent="0.2">
      <c r="A297" s="12" t="s">
        <v>881</v>
      </c>
      <c r="B297" s="12" t="s">
        <v>878</v>
      </c>
      <c r="C297" s="13" t="s">
        <v>879</v>
      </c>
      <c r="D297" s="14">
        <v>78638</v>
      </c>
      <c r="E297" s="12" t="s">
        <v>882</v>
      </c>
      <c r="F297" s="17" t="s">
        <v>47</v>
      </c>
      <c r="G297" s="17" t="s">
        <v>20</v>
      </c>
      <c r="H297" s="17" t="s">
        <v>21</v>
      </c>
      <c r="I297" s="15"/>
    </row>
    <row r="298" spans="1:9" ht="12.75" x14ac:dyDescent="0.2">
      <c r="A298" s="12" t="s">
        <v>883</v>
      </c>
      <c r="B298" s="12" t="s">
        <v>116</v>
      </c>
      <c r="C298" s="13" t="s">
        <v>365</v>
      </c>
      <c r="D298" s="14">
        <v>4342518</v>
      </c>
      <c r="E298" s="12" t="s">
        <v>884</v>
      </c>
      <c r="F298" s="19" t="s">
        <v>119</v>
      </c>
      <c r="G298" s="17"/>
      <c r="H298" s="17"/>
      <c r="I298" s="15"/>
    </row>
    <row r="299" spans="1:9" ht="12.75" x14ac:dyDescent="0.2">
      <c r="A299" s="12" t="s">
        <v>885</v>
      </c>
      <c r="B299" s="12" t="s">
        <v>886</v>
      </c>
      <c r="C299" s="13" t="s">
        <v>887</v>
      </c>
      <c r="D299" s="14">
        <v>8435710084</v>
      </c>
      <c r="E299" s="12" t="s">
        <v>888</v>
      </c>
      <c r="F299" s="17" t="s">
        <v>33</v>
      </c>
      <c r="G299" s="17" t="s">
        <v>20</v>
      </c>
      <c r="H299" s="17" t="s">
        <v>21</v>
      </c>
      <c r="I299" s="15"/>
    </row>
    <row r="300" spans="1:9" ht="12.75" x14ac:dyDescent="0.2">
      <c r="A300" s="12" t="s">
        <v>889</v>
      </c>
      <c r="B300" s="12" t="s">
        <v>890</v>
      </c>
      <c r="C300" s="13" t="s">
        <v>310</v>
      </c>
      <c r="D300" s="14">
        <v>2840011130</v>
      </c>
      <c r="E300" s="12" t="s">
        <v>891</v>
      </c>
      <c r="F300" s="17" t="s">
        <v>33</v>
      </c>
      <c r="G300" s="17" t="s">
        <v>20</v>
      </c>
      <c r="H300" s="17" t="s">
        <v>21</v>
      </c>
      <c r="I300" s="15"/>
    </row>
    <row r="301" spans="1:9" ht="12.75" x14ac:dyDescent="0.2">
      <c r="A301" s="12" t="s">
        <v>892</v>
      </c>
      <c r="B301" s="12" t="s">
        <v>23</v>
      </c>
      <c r="C301" s="13" t="s">
        <v>893</v>
      </c>
      <c r="D301" s="14">
        <v>600470</v>
      </c>
      <c r="E301" s="12" t="s">
        <v>894</v>
      </c>
      <c r="F301" s="19" t="s">
        <v>47</v>
      </c>
      <c r="G301" s="17"/>
      <c r="H301" s="17" t="s">
        <v>21</v>
      </c>
      <c r="I301" s="15"/>
    </row>
    <row r="302" spans="1:9" ht="12.75" x14ac:dyDescent="0.2">
      <c r="A302" s="11" t="s">
        <v>895</v>
      </c>
      <c r="B302" s="11" t="s">
        <v>896</v>
      </c>
      <c r="C302" s="13" t="s">
        <v>640</v>
      </c>
      <c r="D302" s="24" t="s">
        <v>897</v>
      </c>
      <c r="E302" s="11" t="s">
        <v>164</v>
      </c>
      <c r="F302" s="17" t="s">
        <v>33</v>
      </c>
      <c r="G302" s="16" t="s">
        <v>20</v>
      </c>
      <c r="H302" s="16" t="s">
        <v>21</v>
      </c>
      <c r="I302" s="13" t="s">
        <v>898</v>
      </c>
    </row>
    <row r="303" spans="1:9" ht="12.75" x14ac:dyDescent="0.2">
      <c r="A303" s="12" t="s">
        <v>899</v>
      </c>
      <c r="B303" s="12" t="s">
        <v>900</v>
      </c>
      <c r="C303" s="13" t="s">
        <v>901</v>
      </c>
      <c r="D303" s="14">
        <v>10169</v>
      </c>
      <c r="E303" s="12" t="s">
        <v>902</v>
      </c>
      <c r="F303" s="17" t="s">
        <v>33</v>
      </c>
      <c r="G303" s="17" t="s">
        <v>20</v>
      </c>
      <c r="H303" s="17" t="s">
        <v>21</v>
      </c>
      <c r="I303" s="13" t="s">
        <v>903</v>
      </c>
    </row>
    <row r="304" spans="1:9" ht="12.75" x14ac:dyDescent="0.2">
      <c r="A304" s="12" t="s">
        <v>904</v>
      </c>
      <c r="B304" s="12" t="s">
        <v>905</v>
      </c>
      <c r="C304" s="13" t="s">
        <v>310</v>
      </c>
      <c r="D304" s="14">
        <v>2840015940</v>
      </c>
      <c r="E304" s="12" t="s">
        <v>906</v>
      </c>
      <c r="F304" s="17" t="s">
        <v>33</v>
      </c>
      <c r="G304" s="17" t="s">
        <v>20</v>
      </c>
      <c r="H304" s="17" t="s">
        <v>21</v>
      </c>
      <c r="I304" s="15"/>
    </row>
    <row r="305" spans="1:9" ht="12.75" x14ac:dyDescent="0.2">
      <c r="A305" s="21" t="s">
        <v>907</v>
      </c>
      <c r="B305" s="21" t="s">
        <v>44</v>
      </c>
      <c r="C305" s="22" t="s">
        <v>908</v>
      </c>
      <c r="D305" s="21">
        <v>764362</v>
      </c>
      <c r="E305" s="21" t="s">
        <v>909</v>
      </c>
      <c r="F305" s="16" t="s">
        <v>104</v>
      </c>
      <c r="G305" s="16" t="s">
        <v>20</v>
      </c>
      <c r="H305" s="16" t="s">
        <v>21</v>
      </c>
      <c r="I305" s="15"/>
    </row>
    <row r="306" spans="1:9" ht="12.75" x14ac:dyDescent="0.2">
      <c r="A306" s="12" t="s">
        <v>910</v>
      </c>
      <c r="B306" s="12" t="s">
        <v>905</v>
      </c>
      <c r="C306" s="13" t="s">
        <v>310</v>
      </c>
      <c r="D306" s="14">
        <v>2840044391</v>
      </c>
      <c r="E306" s="12" t="s">
        <v>911</v>
      </c>
      <c r="F306" s="19" t="s">
        <v>33</v>
      </c>
      <c r="G306" s="17"/>
      <c r="H306" s="17" t="s">
        <v>21</v>
      </c>
      <c r="I306" s="15"/>
    </row>
    <row r="307" spans="1:9" ht="12.75" x14ac:dyDescent="0.2">
      <c r="A307" s="12" t="s">
        <v>912</v>
      </c>
      <c r="B307" s="12" t="s">
        <v>44</v>
      </c>
      <c r="C307" s="13" t="s">
        <v>913</v>
      </c>
      <c r="D307" s="14">
        <v>33136</v>
      </c>
      <c r="E307" s="12" t="s">
        <v>914</v>
      </c>
      <c r="F307" s="17" t="s">
        <v>33</v>
      </c>
      <c r="G307" s="17" t="s">
        <v>20</v>
      </c>
      <c r="H307" s="17" t="s">
        <v>21</v>
      </c>
      <c r="I307" s="15"/>
    </row>
    <row r="308" spans="1:9" ht="12.75" x14ac:dyDescent="0.2">
      <c r="A308" s="12" t="s">
        <v>915</v>
      </c>
      <c r="B308" s="12" t="s">
        <v>44</v>
      </c>
      <c r="C308" s="13" t="s">
        <v>913</v>
      </c>
      <c r="D308" s="14">
        <v>33141</v>
      </c>
      <c r="E308" s="12" t="s">
        <v>914</v>
      </c>
      <c r="F308" s="17" t="s">
        <v>33</v>
      </c>
      <c r="G308" s="17" t="s">
        <v>20</v>
      </c>
      <c r="H308" s="17" t="s">
        <v>21</v>
      </c>
      <c r="I308" s="15"/>
    </row>
    <row r="309" spans="1:9" ht="12.75" x14ac:dyDescent="0.2">
      <c r="A309" s="12" t="s">
        <v>916</v>
      </c>
      <c r="B309" s="12" t="s">
        <v>44</v>
      </c>
      <c r="C309" s="13" t="s">
        <v>913</v>
      </c>
      <c r="D309" s="14">
        <v>33140</v>
      </c>
      <c r="E309" s="12" t="s">
        <v>914</v>
      </c>
      <c r="F309" s="17" t="s">
        <v>33</v>
      </c>
      <c r="G309" s="17" t="s">
        <v>20</v>
      </c>
      <c r="H309" s="17" t="s">
        <v>21</v>
      </c>
      <c r="I309" s="15"/>
    </row>
    <row r="310" spans="1:9" ht="12.75" x14ac:dyDescent="0.2">
      <c r="A310" s="12" t="s">
        <v>917</v>
      </c>
      <c r="B310" s="12" t="s">
        <v>918</v>
      </c>
      <c r="C310" s="13" t="s">
        <v>919</v>
      </c>
      <c r="D310" s="14">
        <v>686285</v>
      </c>
      <c r="E310" s="12" t="s">
        <v>920</v>
      </c>
      <c r="F310" s="19" t="s">
        <v>33</v>
      </c>
      <c r="G310" s="17"/>
      <c r="H310" s="17" t="s">
        <v>921</v>
      </c>
      <c r="I310" s="15"/>
    </row>
    <row r="311" spans="1:9" ht="12.75" x14ac:dyDescent="0.2">
      <c r="A311" s="12" t="s">
        <v>922</v>
      </c>
      <c r="B311" s="12" t="s">
        <v>918</v>
      </c>
      <c r="C311" s="13" t="s">
        <v>919</v>
      </c>
      <c r="D311" s="14">
        <v>91000345</v>
      </c>
      <c r="E311" s="12" t="s">
        <v>920</v>
      </c>
      <c r="F311" s="19" t="s">
        <v>33</v>
      </c>
      <c r="G311" s="17"/>
      <c r="H311" s="17" t="s">
        <v>921</v>
      </c>
      <c r="I311" s="15"/>
    </row>
    <row r="312" spans="1:9" ht="12.75" x14ac:dyDescent="0.2">
      <c r="A312" s="12" t="s">
        <v>923</v>
      </c>
      <c r="B312" s="12" t="s">
        <v>924</v>
      </c>
      <c r="C312" s="13" t="s">
        <v>365</v>
      </c>
      <c r="D312" s="14">
        <v>4281541</v>
      </c>
      <c r="E312" s="12" t="s">
        <v>485</v>
      </c>
      <c r="F312" s="19" t="s">
        <v>119</v>
      </c>
      <c r="G312" s="17"/>
      <c r="H312" s="17"/>
      <c r="I312" s="15"/>
    </row>
    <row r="313" spans="1:9" ht="12.75" x14ac:dyDescent="0.2">
      <c r="A313" s="12" t="s">
        <v>925</v>
      </c>
      <c r="B313" s="12" t="s">
        <v>44</v>
      </c>
      <c r="C313" s="13" t="s">
        <v>149</v>
      </c>
      <c r="D313" s="14">
        <v>7305</v>
      </c>
      <c r="E313" s="12" t="s">
        <v>171</v>
      </c>
      <c r="F313" s="17" t="s">
        <v>104</v>
      </c>
      <c r="G313" s="17" t="s">
        <v>20</v>
      </c>
      <c r="H313" s="17" t="s">
        <v>21</v>
      </c>
      <c r="I313" s="15"/>
    </row>
    <row r="314" spans="1:9" ht="12.75" x14ac:dyDescent="0.2">
      <c r="A314" s="12" t="s">
        <v>926</v>
      </c>
      <c r="B314" s="12" t="s">
        <v>927</v>
      </c>
      <c r="C314" s="13" t="s">
        <v>928</v>
      </c>
      <c r="D314" s="14">
        <v>4062</v>
      </c>
      <c r="E314" s="12" t="s">
        <v>929</v>
      </c>
      <c r="F314" s="17" t="s">
        <v>104</v>
      </c>
      <c r="G314" s="17" t="s">
        <v>20</v>
      </c>
      <c r="H314" s="17" t="s">
        <v>21</v>
      </c>
      <c r="I314" s="15"/>
    </row>
    <row r="315" spans="1:9" ht="12.75" x14ac:dyDescent="0.2">
      <c r="A315" s="12" t="s">
        <v>930</v>
      </c>
      <c r="B315" s="12" t="s">
        <v>276</v>
      </c>
      <c r="C315" s="13" t="s">
        <v>931</v>
      </c>
      <c r="D315" s="14">
        <v>90093901014644</v>
      </c>
      <c r="E315" s="12" t="s">
        <v>932</v>
      </c>
      <c r="F315" s="19" t="s">
        <v>47</v>
      </c>
      <c r="G315" s="17"/>
      <c r="H315" s="17" t="s">
        <v>21</v>
      </c>
      <c r="I315" s="15"/>
    </row>
    <row r="316" spans="1:9" ht="12.75" x14ac:dyDescent="0.2">
      <c r="A316" s="12" t="s">
        <v>933</v>
      </c>
      <c r="B316" s="12" t="s">
        <v>703</v>
      </c>
      <c r="C316" s="13" t="s">
        <v>934</v>
      </c>
      <c r="D316" s="14" t="s">
        <v>935</v>
      </c>
      <c r="E316" s="12" t="s">
        <v>92</v>
      </c>
      <c r="F316" s="17" t="s">
        <v>33</v>
      </c>
      <c r="G316" s="17" t="s">
        <v>20</v>
      </c>
      <c r="H316" s="17" t="s">
        <v>21</v>
      </c>
      <c r="I316" s="15"/>
    </row>
    <row r="317" spans="1:9" ht="12.75" x14ac:dyDescent="0.2">
      <c r="A317" s="12" t="s">
        <v>936</v>
      </c>
      <c r="B317" s="12" t="s">
        <v>703</v>
      </c>
      <c r="C317" s="13" t="s">
        <v>704</v>
      </c>
      <c r="D317" s="14" t="s">
        <v>937</v>
      </c>
      <c r="E317" s="12" t="s">
        <v>938</v>
      </c>
      <c r="F317" s="17" t="s">
        <v>33</v>
      </c>
      <c r="G317" s="17" t="s">
        <v>20</v>
      </c>
      <c r="H317" s="17" t="s">
        <v>21</v>
      </c>
      <c r="I317" s="15"/>
    </row>
    <row r="318" spans="1:9" ht="12.75" x14ac:dyDescent="0.2">
      <c r="A318" s="12" t="s">
        <v>939</v>
      </c>
      <c r="B318" s="12" t="s">
        <v>44</v>
      </c>
      <c r="C318" s="13" t="s">
        <v>940</v>
      </c>
      <c r="D318" s="14">
        <v>110036007</v>
      </c>
      <c r="E318" s="12" t="s">
        <v>941</v>
      </c>
      <c r="F318" s="17" t="s">
        <v>33</v>
      </c>
      <c r="G318" s="17" t="s">
        <v>20</v>
      </c>
      <c r="H318" s="17" t="s">
        <v>21</v>
      </c>
      <c r="I318" s="15"/>
    </row>
    <row r="319" spans="1:9" ht="12.75" x14ac:dyDescent="0.2">
      <c r="A319" s="12" t="s">
        <v>942</v>
      </c>
      <c r="B319" s="12" t="s">
        <v>943</v>
      </c>
      <c r="C319" s="13" t="s">
        <v>944</v>
      </c>
      <c r="D319" s="14">
        <v>134000</v>
      </c>
      <c r="E319" s="12" t="s">
        <v>945</v>
      </c>
      <c r="F319" s="17" t="s">
        <v>104</v>
      </c>
      <c r="G319" s="17" t="s">
        <v>20</v>
      </c>
      <c r="H319" s="17" t="s">
        <v>21</v>
      </c>
      <c r="I319" s="15"/>
    </row>
    <row r="320" spans="1:9" ht="12.75" x14ac:dyDescent="0.2">
      <c r="A320" s="12" t="s">
        <v>946</v>
      </c>
      <c r="B320" s="12" t="s">
        <v>947</v>
      </c>
      <c r="C320" s="13" t="s">
        <v>948</v>
      </c>
      <c r="D320" s="14">
        <v>5150006960</v>
      </c>
      <c r="E320" s="12" t="s">
        <v>949</v>
      </c>
      <c r="F320" s="17" t="s">
        <v>47</v>
      </c>
      <c r="G320" s="17" t="s">
        <v>20</v>
      </c>
      <c r="H320" s="17" t="s">
        <v>21</v>
      </c>
      <c r="I320" s="15"/>
    </row>
    <row r="321" spans="1:9" ht="12.75" x14ac:dyDescent="0.2">
      <c r="A321" s="12" t="s">
        <v>950</v>
      </c>
      <c r="B321" s="12" t="s">
        <v>116</v>
      </c>
      <c r="C321" s="13" t="s">
        <v>365</v>
      </c>
      <c r="D321" s="14">
        <v>5617966</v>
      </c>
      <c r="E321" s="12" t="s">
        <v>376</v>
      </c>
      <c r="F321" s="19" t="s">
        <v>119</v>
      </c>
      <c r="G321" s="17" t="s">
        <v>17</v>
      </c>
      <c r="H321" s="17" t="s">
        <v>53</v>
      </c>
      <c r="I321" s="15"/>
    </row>
    <row r="322" spans="1:9" ht="12.75" x14ac:dyDescent="0.2">
      <c r="A322" s="12" t="s">
        <v>951</v>
      </c>
      <c r="B322" s="12" t="s">
        <v>44</v>
      </c>
      <c r="C322" s="13" t="s">
        <v>952</v>
      </c>
      <c r="D322" s="14" t="s">
        <v>953</v>
      </c>
      <c r="E322" s="12" t="s">
        <v>376</v>
      </c>
      <c r="F322" s="17" t="s">
        <v>33</v>
      </c>
      <c r="G322" s="17" t="s">
        <v>20</v>
      </c>
      <c r="H322" s="17" t="s">
        <v>21</v>
      </c>
      <c r="I322" s="15"/>
    </row>
    <row r="323" spans="1:9" ht="12.75" x14ac:dyDescent="0.2">
      <c r="A323" s="12" t="s">
        <v>954</v>
      </c>
      <c r="B323" s="12" t="s">
        <v>519</v>
      </c>
      <c r="C323" s="13" t="s">
        <v>520</v>
      </c>
      <c r="D323" s="14">
        <v>10013000714607</v>
      </c>
      <c r="E323" s="12" t="s">
        <v>517</v>
      </c>
      <c r="F323" s="17" t="s">
        <v>33</v>
      </c>
      <c r="G323" s="17" t="s">
        <v>20</v>
      </c>
      <c r="H323" s="17" t="s">
        <v>21</v>
      </c>
      <c r="I323" s="15"/>
    </row>
    <row r="324" spans="1:9" ht="12.75" x14ac:dyDescent="0.2">
      <c r="A324" s="12" t="s">
        <v>955</v>
      </c>
      <c r="B324" s="12" t="s">
        <v>44</v>
      </c>
      <c r="C324" s="13" t="s">
        <v>956</v>
      </c>
      <c r="D324" s="14">
        <v>76099</v>
      </c>
      <c r="E324" s="12" t="s">
        <v>521</v>
      </c>
      <c r="F324" s="17" t="s">
        <v>33</v>
      </c>
      <c r="G324" s="17" t="s">
        <v>20</v>
      </c>
      <c r="H324" s="17" t="s">
        <v>21</v>
      </c>
      <c r="I324" s="15"/>
    </row>
    <row r="325" spans="1:9" ht="12.75" x14ac:dyDescent="0.2">
      <c r="A325" s="12" t="s">
        <v>957</v>
      </c>
      <c r="B325" s="12" t="s">
        <v>507</v>
      </c>
      <c r="C325" s="13" t="s">
        <v>508</v>
      </c>
      <c r="D325" s="14" t="s">
        <v>958</v>
      </c>
      <c r="E325" s="12" t="s">
        <v>376</v>
      </c>
      <c r="F325" s="17" t="s">
        <v>33</v>
      </c>
      <c r="G325" s="17" t="s">
        <v>20</v>
      </c>
      <c r="H325" s="17" t="s">
        <v>21</v>
      </c>
      <c r="I325" s="15"/>
    </row>
    <row r="326" spans="1:9" ht="12.75" x14ac:dyDescent="0.2">
      <c r="A326" s="12" t="s">
        <v>959</v>
      </c>
      <c r="B326" s="12" t="s">
        <v>960</v>
      </c>
      <c r="C326" s="13" t="s">
        <v>790</v>
      </c>
      <c r="D326" s="14">
        <v>417416104</v>
      </c>
      <c r="E326" s="12" t="s">
        <v>376</v>
      </c>
      <c r="F326" s="17" t="s">
        <v>33</v>
      </c>
      <c r="G326" s="17" t="s">
        <v>20</v>
      </c>
      <c r="H326" s="17" t="s">
        <v>21</v>
      </c>
      <c r="I326" s="15"/>
    </row>
    <row r="327" spans="1:9" ht="12.75" x14ac:dyDescent="0.2">
      <c r="A327" s="12" t="s">
        <v>961</v>
      </c>
      <c r="B327" s="12" t="s">
        <v>44</v>
      </c>
      <c r="C327" s="13" t="s">
        <v>913</v>
      </c>
      <c r="D327" s="14">
        <v>33149</v>
      </c>
      <c r="E327" s="12" t="s">
        <v>92</v>
      </c>
      <c r="F327" s="19" t="s">
        <v>33</v>
      </c>
      <c r="G327" s="17"/>
      <c r="H327" s="17"/>
      <c r="I327" s="15"/>
    </row>
    <row r="328" spans="1:9" ht="12.75" x14ac:dyDescent="0.2">
      <c r="A328" s="12" t="s">
        <v>962</v>
      </c>
      <c r="B328" s="12" t="s">
        <v>507</v>
      </c>
      <c r="C328" s="13" t="s">
        <v>508</v>
      </c>
      <c r="D328" s="14" t="s">
        <v>963</v>
      </c>
      <c r="E328" s="12" t="s">
        <v>517</v>
      </c>
      <c r="F328" s="17" t="s">
        <v>33</v>
      </c>
      <c r="G328" s="17" t="s">
        <v>20</v>
      </c>
      <c r="H328" s="17" t="s">
        <v>21</v>
      </c>
      <c r="I328" s="15"/>
    </row>
    <row r="329" spans="1:9" ht="12.75" x14ac:dyDescent="0.2">
      <c r="A329" s="12" t="s">
        <v>964</v>
      </c>
      <c r="B329" s="12" t="s">
        <v>703</v>
      </c>
      <c r="C329" s="13" t="s">
        <v>704</v>
      </c>
      <c r="D329" s="14" t="s">
        <v>965</v>
      </c>
      <c r="E329" s="12" t="s">
        <v>966</v>
      </c>
      <c r="F329" s="17" t="s">
        <v>33</v>
      </c>
      <c r="G329" s="17" t="s">
        <v>20</v>
      </c>
      <c r="H329" s="17" t="s">
        <v>21</v>
      </c>
      <c r="I329" s="15"/>
    </row>
    <row r="330" spans="1:9" ht="12.75" x14ac:dyDescent="0.2">
      <c r="A330" s="12" t="s">
        <v>967</v>
      </c>
      <c r="B330" s="12" t="s">
        <v>285</v>
      </c>
      <c r="C330" s="13" t="s">
        <v>968</v>
      </c>
      <c r="D330" s="14">
        <v>231762</v>
      </c>
      <c r="E330" s="12" t="s">
        <v>92</v>
      </c>
      <c r="F330" s="17" t="s">
        <v>33</v>
      </c>
      <c r="G330" s="17" t="s">
        <v>20</v>
      </c>
      <c r="H330" s="17" t="s">
        <v>21</v>
      </c>
      <c r="I330" s="15"/>
    </row>
    <row r="331" spans="1:9" ht="12.75" x14ac:dyDescent="0.2">
      <c r="A331" s="12" t="s">
        <v>969</v>
      </c>
      <c r="B331" s="12" t="s">
        <v>970</v>
      </c>
      <c r="C331" s="13" t="s">
        <v>971</v>
      </c>
      <c r="D331" s="14">
        <v>11001</v>
      </c>
      <c r="E331" s="12" t="s">
        <v>376</v>
      </c>
      <c r="F331" s="19" t="s">
        <v>33</v>
      </c>
      <c r="G331" s="17"/>
      <c r="H331" s="17"/>
      <c r="I331" s="15"/>
    </row>
    <row r="332" spans="1:9" ht="12.75" x14ac:dyDescent="0.2">
      <c r="A332" s="12" t="s">
        <v>972</v>
      </c>
      <c r="B332" s="12" t="s">
        <v>44</v>
      </c>
      <c r="C332" s="13" t="s">
        <v>973</v>
      </c>
      <c r="D332" s="14" t="s">
        <v>974</v>
      </c>
      <c r="E332" s="12" t="s">
        <v>376</v>
      </c>
      <c r="F332" s="19" t="s">
        <v>33</v>
      </c>
      <c r="G332" s="17"/>
      <c r="H332" s="17" t="s">
        <v>21</v>
      </c>
      <c r="I332" s="15"/>
    </row>
    <row r="333" spans="1:9" ht="12.75" x14ac:dyDescent="0.2">
      <c r="A333" s="12" t="s">
        <v>975</v>
      </c>
      <c r="B333" s="12" t="s">
        <v>519</v>
      </c>
      <c r="C333" s="13" t="s">
        <v>520</v>
      </c>
      <c r="D333" s="14">
        <v>716037415709</v>
      </c>
      <c r="E333" s="12" t="s">
        <v>766</v>
      </c>
      <c r="F333" s="17" t="s">
        <v>33</v>
      </c>
      <c r="G333" s="17" t="s">
        <v>57</v>
      </c>
      <c r="H333" s="17" t="s">
        <v>21</v>
      </c>
      <c r="I333" s="15"/>
    </row>
    <row r="334" spans="1:9" ht="12.75" x14ac:dyDescent="0.2">
      <c r="A334" s="12" t="s">
        <v>976</v>
      </c>
      <c r="B334" s="12" t="s">
        <v>977</v>
      </c>
      <c r="C334" s="13" t="s">
        <v>978</v>
      </c>
      <c r="D334" s="14">
        <v>1044</v>
      </c>
      <c r="E334" s="12" t="s">
        <v>376</v>
      </c>
      <c r="F334" s="17" t="s">
        <v>33</v>
      </c>
      <c r="G334" s="17" t="s">
        <v>20</v>
      </c>
      <c r="H334" s="17" t="s">
        <v>21</v>
      </c>
      <c r="I334" s="15"/>
    </row>
    <row r="335" spans="1:9" ht="12.75" x14ac:dyDescent="0.2">
      <c r="A335" s="12" t="s">
        <v>979</v>
      </c>
      <c r="B335" s="12" t="s">
        <v>44</v>
      </c>
      <c r="C335" s="13" t="s">
        <v>704</v>
      </c>
      <c r="D335" s="14" t="s">
        <v>980</v>
      </c>
      <c r="E335" s="12" t="s">
        <v>92</v>
      </c>
      <c r="F335" s="19" t="s">
        <v>33</v>
      </c>
      <c r="G335" s="17"/>
      <c r="H335" s="17" t="s">
        <v>21</v>
      </c>
      <c r="I335" s="15"/>
    </row>
    <row r="336" spans="1:9" ht="12.75" x14ac:dyDescent="0.2">
      <c r="A336" s="26" t="s">
        <v>981</v>
      </c>
      <c r="B336" s="26" t="s">
        <v>44</v>
      </c>
      <c r="C336" s="27" t="s">
        <v>973</v>
      </c>
      <c r="D336" s="26" t="s">
        <v>982</v>
      </c>
      <c r="E336" s="26" t="s">
        <v>366</v>
      </c>
      <c r="F336" s="16" t="s">
        <v>33</v>
      </c>
      <c r="G336" s="16"/>
      <c r="H336" s="16"/>
      <c r="I336" s="15"/>
    </row>
    <row r="337" spans="1:9" ht="12.75" x14ac:dyDescent="0.2">
      <c r="A337" s="12" t="s">
        <v>983</v>
      </c>
      <c r="B337" s="12" t="s">
        <v>44</v>
      </c>
      <c r="C337" s="13" t="s">
        <v>984</v>
      </c>
      <c r="D337" s="14">
        <v>18811</v>
      </c>
      <c r="E337" s="12" t="s">
        <v>985</v>
      </c>
      <c r="F337" s="17" t="s">
        <v>47</v>
      </c>
      <c r="G337" s="17" t="s">
        <v>57</v>
      </c>
      <c r="H337" s="17" t="s">
        <v>21</v>
      </c>
      <c r="I337" s="15"/>
    </row>
    <row r="338" spans="1:9" ht="12.75" x14ac:dyDescent="0.2">
      <c r="A338" s="12" t="s">
        <v>986</v>
      </c>
      <c r="B338" s="12" t="s">
        <v>44</v>
      </c>
      <c r="C338" s="13" t="s">
        <v>153</v>
      </c>
      <c r="D338" s="14">
        <v>10000062985</v>
      </c>
      <c r="E338" s="12" t="s">
        <v>987</v>
      </c>
      <c r="F338" s="19" t="s">
        <v>47</v>
      </c>
      <c r="G338" s="17"/>
      <c r="H338" s="17" t="s">
        <v>21</v>
      </c>
      <c r="I338" s="15"/>
    </row>
    <row r="339" spans="1:9" ht="12.75" x14ac:dyDescent="0.2">
      <c r="A339" s="12" t="s">
        <v>988</v>
      </c>
      <c r="B339" s="12" t="s">
        <v>116</v>
      </c>
      <c r="C339" s="13" t="s">
        <v>824</v>
      </c>
      <c r="D339" s="14" t="s">
        <v>989</v>
      </c>
      <c r="E339" s="12" t="s">
        <v>990</v>
      </c>
      <c r="F339" s="17" t="s">
        <v>52</v>
      </c>
      <c r="G339" s="17" t="s">
        <v>17</v>
      </c>
      <c r="H339" s="17" t="s">
        <v>53</v>
      </c>
      <c r="I339" s="25"/>
    </row>
    <row r="340" spans="1:9" ht="12.75" x14ac:dyDescent="0.2">
      <c r="A340" s="12" t="s">
        <v>991</v>
      </c>
      <c r="B340" s="12" t="s">
        <v>116</v>
      </c>
      <c r="C340" s="13" t="s">
        <v>992</v>
      </c>
      <c r="D340" s="14" t="s">
        <v>993</v>
      </c>
      <c r="E340" s="12" t="s">
        <v>990</v>
      </c>
      <c r="F340" s="19" t="s">
        <v>52</v>
      </c>
      <c r="G340" s="17" t="s">
        <v>17</v>
      </c>
      <c r="H340" s="17" t="s">
        <v>165</v>
      </c>
      <c r="I340" s="15"/>
    </row>
    <row r="341" spans="1:9" ht="12.75" x14ac:dyDescent="0.2">
      <c r="A341" s="12" t="s">
        <v>994</v>
      </c>
      <c r="B341" s="12" t="s">
        <v>995</v>
      </c>
      <c r="C341" s="13" t="s">
        <v>790</v>
      </c>
      <c r="D341" s="14">
        <v>900223229</v>
      </c>
      <c r="E341" s="12" t="s">
        <v>996</v>
      </c>
      <c r="F341" s="19" t="s">
        <v>33</v>
      </c>
      <c r="G341" s="17"/>
      <c r="H341" s="17" t="s">
        <v>21</v>
      </c>
      <c r="I341" s="15"/>
    </row>
    <row r="342" spans="1:9" ht="12.75" x14ac:dyDescent="0.2">
      <c r="A342" s="12" t="s">
        <v>997</v>
      </c>
      <c r="B342" s="12" t="s">
        <v>998</v>
      </c>
      <c r="C342" s="13" t="s">
        <v>999</v>
      </c>
      <c r="D342" s="14">
        <v>56516</v>
      </c>
      <c r="E342" s="12" t="s">
        <v>1000</v>
      </c>
      <c r="F342" s="17" t="s">
        <v>33</v>
      </c>
      <c r="G342" s="17" t="s">
        <v>57</v>
      </c>
      <c r="H342" s="17" t="s">
        <v>21</v>
      </c>
      <c r="I342" s="15"/>
    </row>
    <row r="343" spans="1:9" ht="12.75" x14ac:dyDescent="0.2">
      <c r="A343" s="12" t="s">
        <v>1001</v>
      </c>
      <c r="B343" s="12" t="s">
        <v>998</v>
      </c>
      <c r="C343" s="13" t="s">
        <v>999</v>
      </c>
      <c r="D343" s="14">
        <v>42857</v>
      </c>
      <c r="E343" s="12" t="s">
        <v>1002</v>
      </c>
      <c r="F343" s="17" t="s">
        <v>33</v>
      </c>
      <c r="G343" s="17" t="s">
        <v>57</v>
      </c>
      <c r="H343" s="17" t="s">
        <v>21</v>
      </c>
      <c r="I343" s="15"/>
    </row>
    <row r="344" spans="1:9" ht="12.75" x14ac:dyDescent="0.2">
      <c r="A344" s="12" t="s">
        <v>1003</v>
      </c>
      <c r="B344" s="12" t="s">
        <v>995</v>
      </c>
      <c r="C344" s="13" t="s">
        <v>790</v>
      </c>
      <c r="D344" s="14">
        <v>900223228</v>
      </c>
      <c r="E344" s="12" t="s">
        <v>1004</v>
      </c>
      <c r="F344" s="19" t="s">
        <v>33</v>
      </c>
      <c r="G344" s="17"/>
      <c r="H344" s="17" t="s">
        <v>21</v>
      </c>
      <c r="I344" s="15"/>
    </row>
    <row r="345" spans="1:9" ht="12.75" x14ac:dyDescent="0.2">
      <c r="A345" s="12" t="s">
        <v>1005</v>
      </c>
      <c r="B345" s="12" t="s">
        <v>1006</v>
      </c>
      <c r="C345" s="13" t="s">
        <v>790</v>
      </c>
      <c r="D345" s="14">
        <v>2150080110</v>
      </c>
      <c r="E345" s="12" t="s">
        <v>1007</v>
      </c>
      <c r="F345" s="17" t="s">
        <v>33</v>
      </c>
      <c r="G345" s="17" t="s">
        <v>57</v>
      </c>
      <c r="H345" s="17" t="s">
        <v>21</v>
      </c>
      <c r="I345" s="15"/>
    </row>
    <row r="346" spans="1:9" ht="12.75" x14ac:dyDescent="0.2">
      <c r="A346" s="12" t="s">
        <v>1005</v>
      </c>
      <c r="B346" s="12" t="s">
        <v>1008</v>
      </c>
      <c r="C346" s="13" t="s">
        <v>1009</v>
      </c>
      <c r="D346" s="14">
        <v>101421</v>
      </c>
      <c r="E346" s="12" t="s">
        <v>1007</v>
      </c>
      <c r="F346" s="17" t="s">
        <v>33</v>
      </c>
      <c r="G346" s="17" t="s">
        <v>20</v>
      </c>
      <c r="H346" s="17" t="s">
        <v>21</v>
      </c>
      <c r="I346" s="15"/>
    </row>
    <row r="347" spans="1:9" ht="12.75" x14ac:dyDescent="0.2">
      <c r="A347" s="11" t="s">
        <v>1010</v>
      </c>
      <c r="B347" s="11" t="s">
        <v>1011</v>
      </c>
      <c r="C347" s="13" t="s">
        <v>1012</v>
      </c>
      <c r="D347" s="24" t="s">
        <v>1012</v>
      </c>
      <c r="E347" s="11" t="s">
        <v>376</v>
      </c>
      <c r="F347" s="19" t="s">
        <v>194</v>
      </c>
      <c r="G347" s="17"/>
      <c r="H347" s="17" t="s">
        <v>21</v>
      </c>
      <c r="I347" s="13"/>
    </row>
    <row r="348" spans="1:9" ht="12.75" x14ac:dyDescent="0.2">
      <c r="A348" s="12" t="s">
        <v>1013</v>
      </c>
      <c r="B348" s="12" t="s">
        <v>1014</v>
      </c>
      <c r="C348" s="13" t="s">
        <v>310</v>
      </c>
      <c r="D348" s="14">
        <v>2840036098</v>
      </c>
      <c r="E348" s="12" t="s">
        <v>308</v>
      </c>
      <c r="F348" s="17" t="s">
        <v>33</v>
      </c>
      <c r="G348" s="17" t="s">
        <v>57</v>
      </c>
      <c r="H348" s="17" t="s">
        <v>21</v>
      </c>
      <c r="I348" s="15"/>
    </row>
    <row r="349" spans="1:9" ht="12.75" x14ac:dyDescent="0.2">
      <c r="A349" s="12" t="s">
        <v>1015</v>
      </c>
      <c r="B349" s="12" t="s">
        <v>1014</v>
      </c>
      <c r="C349" s="13" t="s">
        <v>310</v>
      </c>
      <c r="D349" s="14">
        <v>28400629843</v>
      </c>
      <c r="E349" s="12" t="s">
        <v>1016</v>
      </c>
      <c r="F349" s="17" t="s">
        <v>33</v>
      </c>
      <c r="G349" s="17" t="s">
        <v>57</v>
      </c>
      <c r="H349" s="17" t="s">
        <v>21</v>
      </c>
      <c r="I349" s="15"/>
    </row>
    <row r="350" spans="1:9" ht="12.75" x14ac:dyDescent="0.2">
      <c r="A350" s="12" t="s">
        <v>1017</v>
      </c>
      <c r="B350" s="12" t="s">
        <v>1014</v>
      </c>
      <c r="C350" s="13" t="s">
        <v>310</v>
      </c>
      <c r="D350" s="14">
        <v>2840062933</v>
      </c>
      <c r="E350" s="12" t="s">
        <v>1016</v>
      </c>
      <c r="F350" s="17" t="s">
        <v>33</v>
      </c>
      <c r="G350" s="17" t="s">
        <v>57</v>
      </c>
      <c r="H350" s="17" t="s">
        <v>21</v>
      </c>
      <c r="I350" s="15"/>
    </row>
    <row r="351" spans="1:9" ht="12.75" x14ac:dyDescent="0.2">
      <c r="A351" s="12" t="s">
        <v>1018</v>
      </c>
      <c r="B351" s="12" t="s">
        <v>1014</v>
      </c>
      <c r="C351" s="13" t="s">
        <v>1019</v>
      </c>
      <c r="D351" s="14">
        <v>2840021910</v>
      </c>
      <c r="E351" s="12" t="s">
        <v>1020</v>
      </c>
      <c r="F351" s="17" t="s">
        <v>33</v>
      </c>
      <c r="G351" s="17" t="s">
        <v>57</v>
      </c>
      <c r="H351" s="17" t="s">
        <v>21</v>
      </c>
      <c r="I351" s="15"/>
    </row>
    <row r="352" spans="1:9" ht="12.75" x14ac:dyDescent="0.2">
      <c r="A352" s="12" t="s">
        <v>1021</v>
      </c>
      <c r="B352" s="12" t="s">
        <v>1022</v>
      </c>
      <c r="C352" s="13" t="s">
        <v>1023</v>
      </c>
      <c r="D352" s="14">
        <v>14498</v>
      </c>
      <c r="E352" s="12" t="s">
        <v>629</v>
      </c>
      <c r="F352" s="17" t="s">
        <v>33</v>
      </c>
      <c r="G352" s="17" t="s">
        <v>20</v>
      </c>
      <c r="H352" s="17" t="s">
        <v>21</v>
      </c>
      <c r="I352" s="15"/>
    </row>
    <row r="353" spans="1:9" ht="12.75" x14ac:dyDescent="0.2">
      <c r="A353" s="12" t="s">
        <v>1024</v>
      </c>
      <c r="B353" s="12" t="s">
        <v>1025</v>
      </c>
      <c r="C353" s="13" t="s">
        <v>73</v>
      </c>
      <c r="D353" s="14" t="s">
        <v>1026</v>
      </c>
      <c r="E353" s="12" t="s">
        <v>1027</v>
      </c>
      <c r="F353" s="17" t="s">
        <v>33</v>
      </c>
      <c r="G353" s="17" t="s">
        <v>20</v>
      </c>
      <c r="H353" s="17" t="s">
        <v>21</v>
      </c>
      <c r="I353" s="15"/>
    </row>
    <row r="354" spans="1:9" ht="12.75" x14ac:dyDescent="0.2">
      <c r="A354" s="12" t="s">
        <v>1028</v>
      </c>
      <c r="B354" s="12" t="s">
        <v>1025</v>
      </c>
      <c r="C354" s="13" t="s">
        <v>73</v>
      </c>
      <c r="D354" s="14" t="s">
        <v>1029</v>
      </c>
      <c r="E354" s="12" t="s">
        <v>1030</v>
      </c>
      <c r="F354" s="17" t="s">
        <v>33</v>
      </c>
      <c r="G354" s="17" t="s">
        <v>57</v>
      </c>
      <c r="H354" s="17" t="s">
        <v>21</v>
      </c>
      <c r="I354" s="15"/>
    </row>
    <row r="355" spans="1:9" ht="12.75" x14ac:dyDescent="0.2">
      <c r="A355" s="12" t="s">
        <v>1031</v>
      </c>
      <c r="B355" s="12" t="s">
        <v>1032</v>
      </c>
      <c r="C355" s="13" t="s">
        <v>73</v>
      </c>
      <c r="D355" s="14" t="s">
        <v>1033</v>
      </c>
      <c r="E355" s="12" t="s">
        <v>1030</v>
      </c>
      <c r="F355" s="17" t="s">
        <v>33</v>
      </c>
      <c r="G355" s="17" t="s">
        <v>57</v>
      </c>
      <c r="H355" s="17" t="s">
        <v>21</v>
      </c>
      <c r="I355" s="15"/>
    </row>
    <row r="356" spans="1:9" ht="12.75" x14ac:dyDescent="0.2">
      <c r="A356" s="12" t="s">
        <v>1034</v>
      </c>
      <c r="B356" s="12" t="s">
        <v>1035</v>
      </c>
      <c r="C356" s="13" t="s">
        <v>310</v>
      </c>
      <c r="D356" s="14">
        <v>2840066689</v>
      </c>
      <c r="E356" s="12" t="s">
        <v>1036</v>
      </c>
      <c r="F356" s="17" t="s">
        <v>33</v>
      </c>
      <c r="G356" s="17" t="s">
        <v>57</v>
      </c>
      <c r="H356" s="17" t="s">
        <v>21</v>
      </c>
      <c r="I356" s="15"/>
    </row>
    <row r="357" spans="1:9" ht="12.75" x14ac:dyDescent="0.2">
      <c r="A357" s="12" t="s">
        <v>1037</v>
      </c>
      <c r="B357" s="11" t="s">
        <v>1038</v>
      </c>
      <c r="C357" s="13" t="s">
        <v>1039</v>
      </c>
      <c r="D357" s="24" t="s">
        <v>1040</v>
      </c>
      <c r="E357" s="11" t="s">
        <v>1041</v>
      </c>
      <c r="F357" s="17" t="s">
        <v>33</v>
      </c>
      <c r="G357" s="17"/>
      <c r="H357" s="17"/>
      <c r="I357" s="15"/>
    </row>
    <row r="358" spans="1:9" ht="12.75" x14ac:dyDescent="0.2">
      <c r="A358" s="12" t="s">
        <v>1042</v>
      </c>
      <c r="B358" s="12" t="s">
        <v>1043</v>
      </c>
      <c r="C358" s="13" t="s">
        <v>1044</v>
      </c>
      <c r="D358" s="14" t="s">
        <v>1045</v>
      </c>
      <c r="E358" s="12" t="s">
        <v>1046</v>
      </c>
      <c r="F358" s="19" t="s">
        <v>272</v>
      </c>
      <c r="G358" s="17"/>
      <c r="H358" s="17"/>
      <c r="I358" s="15"/>
    </row>
    <row r="359" spans="1:9" ht="12.75" x14ac:dyDescent="0.2">
      <c r="A359" s="12" t="s">
        <v>1047</v>
      </c>
      <c r="B359" s="12" t="s">
        <v>1043</v>
      </c>
      <c r="C359" s="13" t="s">
        <v>1044</v>
      </c>
      <c r="D359" s="14" t="s">
        <v>1048</v>
      </c>
      <c r="E359" s="12" t="s">
        <v>517</v>
      </c>
      <c r="F359" s="17" t="s">
        <v>272</v>
      </c>
      <c r="G359" s="17" t="s">
        <v>57</v>
      </c>
      <c r="H359" s="17" t="s">
        <v>21</v>
      </c>
      <c r="I359" s="15"/>
    </row>
    <row r="360" spans="1:9" ht="12.75" x14ac:dyDescent="0.2">
      <c r="A360" s="12" t="s">
        <v>1049</v>
      </c>
      <c r="B360" s="12" t="s">
        <v>1050</v>
      </c>
      <c r="C360" s="13" t="s">
        <v>1051</v>
      </c>
      <c r="D360" s="14">
        <v>306</v>
      </c>
      <c r="E360" s="12" t="s">
        <v>1052</v>
      </c>
      <c r="F360" s="19" t="s">
        <v>33</v>
      </c>
      <c r="G360" s="17"/>
      <c r="H360" s="17" t="s">
        <v>21</v>
      </c>
      <c r="I360" s="15"/>
    </row>
    <row r="361" spans="1:9" ht="12.75" x14ac:dyDescent="0.2">
      <c r="A361" s="12" t="s">
        <v>1053</v>
      </c>
      <c r="B361" s="12" t="s">
        <v>998</v>
      </c>
      <c r="C361" s="13" t="s">
        <v>999</v>
      </c>
      <c r="D361" s="14">
        <v>51380</v>
      </c>
      <c r="E361" s="12" t="s">
        <v>1000</v>
      </c>
      <c r="F361" s="19" t="s">
        <v>33</v>
      </c>
      <c r="G361" s="17"/>
      <c r="H361" s="17"/>
      <c r="I361" s="15"/>
    </row>
    <row r="362" spans="1:9" ht="12.75" x14ac:dyDescent="0.2">
      <c r="A362" s="12" t="s">
        <v>1054</v>
      </c>
      <c r="B362" s="12" t="s">
        <v>574</v>
      </c>
      <c r="C362" s="13" t="s">
        <v>575</v>
      </c>
      <c r="D362" s="14" t="s">
        <v>1055</v>
      </c>
      <c r="E362" s="12" t="s">
        <v>577</v>
      </c>
      <c r="F362" s="19" t="s">
        <v>52</v>
      </c>
      <c r="G362" s="17" t="s">
        <v>17</v>
      </c>
      <c r="H362" s="17" t="s">
        <v>21</v>
      </c>
      <c r="I362" s="15"/>
    </row>
    <row r="363" spans="1:9" ht="12.75" x14ac:dyDescent="0.2">
      <c r="A363" s="12" t="s">
        <v>1056</v>
      </c>
      <c r="B363" s="12" t="s">
        <v>44</v>
      </c>
      <c r="C363" s="13" t="s">
        <v>414</v>
      </c>
      <c r="D363" s="14">
        <v>421620</v>
      </c>
      <c r="E363" s="12" t="s">
        <v>1057</v>
      </c>
      <c r="F363" s="19" t="s">
        <v>33</v>
      </c>
      <c r="G363" s="17"/>
      <c r="H363" s="17" t="s">
        <v>21</v>
      </c>
      <c r="I363" s="15"/>
    </row>
    <row r="364" spans="1:9" ht="12.75" x14ac:dyDescent="0.2">
      <c r="A364" s="12" t="s">
        <v>1058</v>
      </c>
      <c r="B364" s="12" t="s">
        <v>44</v>
      </c>
      <c r="C364" s="13" t="s">
        <v>571</v>
      </c>
      <c r="D364" s="14">
        <v>171511</v>
      </c>
      <c r="E364" s="12" t="s">
        <v>1059</v>
      </c>
      <c r="F364" s="19" t="s">
        <v>52</v>
      </c>
      <c r="G364" s="17" t="s">
        <v>17</v>
      </c>
      <c r="H364" s="17"/>
      <c r="I364" s="15"/>
    </row>
    <row r="365" spans="1:9" ht="12.75" x14ac:dyDescent="0.2">
      <c r="A365" s="21" t="s">
        <v>1060</v>
      </c>
      <c r="B365" s="21" t="s">
        <v>1061</v>
      </c>
      <c r="C365" s="22" t="s">
        <v>1062</v>
      </c>
      <c r="D365" s="21">
        <v>89003</v>
      </c>
      <c r="E365" s="21" t="s">
        <v>1063</v>
      </c>
      <c r="F365" s="16" t="s">
        <v>19</v>
      </c>
      <c r="G365" s="16" t="s">
        <v>20</v>
      </c>
      <c r="H365" s="16" t="s">
        <v>21</v>
      </c>
      <c r="I365" s="15"/>
    </row>
    <row r="366" spans="1:9" ht="12.75" x14ac:dyDescent="0.2">
      <c r="A366" s="12" t="s">
        <v>1064</v>
      </c>
      <c r="B366" s="12" t="s">
        <v>44</v>
      </c>
      <c r="C366" s="13" t="s">
        <v>102</v>
      </c>
      <c r="D366" s="14">
        <v>293393</v>
      </c>
      <c r="E366" s="12" t="s">
        <v>1065</v>
      </c>
      <c r="F366" s="19" t="s">
        <v>104</v>
      </c>
      <c r="G366" s="17"/>
      <c r="H366" s="17"/>
      <c r="I366" s="15"/>
    </row>
    <row r="367" spans="1:9" ht="12.75" x14ac:dyDescent="0.2">
      <c r="A367" s="12" t="s">
        <v>1066</v>
      </c>
      <c r="B367" s="12" t="s">
        <v>1067</v>
      </c>
      <c r="C367" s="13" t="s">
        <v>1068</v>
      </c>
      <c r="D367" s="14">
        <v>400566</v>
      </c>
      <c r="E367" s="12" t="s">
        <v>200</v>
      </c>
      <c r="F367" s="19" t="s">
        <v>33</v>
      </c>
      <c r="G367" s="17"/>
      <c r="H367" s="17" t="s">
        <v>21</v>
      </c>
      <c r="I367" s="15"/>
    </row>
    <row r="368" spans="1:9" ht="12.75" x14ac:dyDescent="0.2">
      <c r="A368" s="12" t="s">
        <v>1069</v>
      </c>
      <c r="B368" s="12" t="s">
        <v>44</v>
      </c>
      <c r="C368" s="13" t="s">
        <v>143</v>
      </c>
      <c r="D368" s="14">
        <v>45342</v>
      </c>
      <c r="E368" s="12" t="s">
        <v>1070</v>
      </c>
      <c r="F368" s="19" t="s">
        <v>33</v>
      </c>
      <c r="G368" s="17"/>
      <c r="H368" s="17"/>
      <c r="I368" s="15"/>
    </row>
    <row r="369" spans="1:9" ht="12.75" x14ac:dyDescent="0.2">
      <c r="A369" s="12" t="s">
        <v>1071</v>
      </c>
      <c r="B369" s="12" t="s">
        <v>1072</v>
      </c>
      <c r="C369" s="13" t="s">
        <v>1068</v>
      </c>
      <c r="D369" s="14">
        <v>404311</v>
      </c>
      <c r="E369" s="12" t="s">
        <v>1073</v>
      </c>
      <c r="F369" s="17" t="s">
        <v>33</v>
      </c>
      <c r="G369" s="17" t="s">
        <v>57</v>
      </c>
      <c r="H369" s="17" t="s">
        <v>590</v>
      </c>
      <c r="I369" s="15"/>
    </row>
    <row r="370" spans="1:9" ht="12.75" x14ac:dyDescent="0.2">
      <c r="A370" s="12" t="s">
        <v>1074</v>
      </c>
      <c r="B370" s="12" t="s">
        <v>1075</v>
      </c>
      <c r="C370" s="13" t="s">
        <v>1076</v>
      </c>
      <c r="D370" s="14" t="s">
        <v>1077</v>
      </c>
      <c r="E370" s="12" t="s">
        <v>1078</v>
      </c>
      <c r="F370" s="19" t="s">
        <v>194</v>
      </c>
      <c r="G370" s="17"/>
      <c r="H370" s="17" t="s">
        <v>21</v>
      </c>
      <c r="I370" s="15"/>
    </row>
    <row r="371" spans="1:9" ht="12.75" x14ac:dyDescent="0.2">
      <c r="A371" s="12" t="s">
        <v>1079</v>
      </c>
      <c r="B371" s="12" t="s">
        <v>44</v>
      </c>
      <c r="C371" s="13" t="s">
        <v>520</v>
      </c>
      <c r="D371" s="14">
        <v>93901160096</v>
      </c>
      <c r="E371" s="12" t="s">
        <v>1080</v>
      </c>
      <c r="F371" s="17" t="s">
        <v>33</v>
      </c>
      <c r="G371" s="17" t="s">
        <v>20</v>
      </c>
      <c r="H371" s="17" t="s">
        <v>21</v>
      </c>
      <c r="I371" s="13" t="s">
        <v>1081</v>
      </c>
    </row>
    <row r="372" spans="1:9" ht="12.75" x14ac:dyDescent="0.2">
      <c r="A372" s="11" t="s">
        <v>1082</v>
      </c>
      <c r="B372" s="11" t="s">
        <v>947</v>
      </c>
      <c r="C372" s="13" t="s">
        <v>948</v>
      </c>
      <c r="D372" s="24" t="s">
        <v>1083</v>
      </c>
      <c r="E372" s="11" t="s">
        <v>517</v>
      </c>
      <c r="F372" s="17" t="s">
        <v>33</v>
      </c>
      <c r="G372" s="17"/>
      <c r="H372" s="17"/>
      <c r="I372" s="13" t="s">
        <v>1084</v>
      </c>
    </row>
    <row r="373" spans="1:9" ht="12.75" x14ac:dyDescent="0.2">
      <c r="A373" s="12" t="s">
        <v>1085</v>
      </c>
      <c r="B373" s="12" t="s">
        <v>1075</v>
      </c>
      <c r="C373" s="13" t="s">
        <v>1076</v>
      </c>
      <c r="D373" s="14" t="s">
        <v>1086</v>
      </c>
      <c r="E373" s="12" t="s">
        <v>1078</v>
      </c>
      <c r="F373" s="19" t="s">
        <v>194</v>
      </c>
      <c r="G373" s="17"/>
      <c r="H373" s="17" t="s">
        <v>21</v>
      </c>
      <c r="I373" s="15"/>
    </row>
    <row r="374" spans="1:9" ht="12.75" x14ac:dyDescent="0.2">
      <c r="A374" s="12" t="s">
        <v>1087</v>
      </c>
      <c r="B374" s="12" t="s">
        <v>44</v>
      </c>
      <c r="C374" s="13" t="s">
        <v>98</v>
      </c>
      <c r="D374" s="14">
        <v>442842</v>
      </c>
      <c r="E374" s="12" t="s">
        <v>1088</v>
      </c>
      <c r="F374" s="17" t="s">
        <v>33</v>
      </c>
      <c r="G374" s="17" t="s">
        <v>20</v>
      </c>
      <c r="H374" s="17" t="s">
        <v>21</v>
      </c>
      <c r="I374" s="15"/>
    </row>
    <row r="375" spans="1:9" ht="12.75" x14ac:dyDescent="0.2">
      <c r="A375" s="12" t="s">
        <v>1089</v>
      </c>
      <c r="B375" s="12" t="s">
        <v>12</v>
      </c>
      <c r="C375" s="13" t="s">
        <v>1090</v>
      </c>
      <c r="D375" s="14">
        <v>501</v>
      </c>
      <c r="E375" s="12" t="s">
        <v>1091</v>
      </c>
      <c r="F375" s="17" t="s">
        <v>19</v>
      </c>
      <c r="G375" s="17" t="s">
        <v>20</v>
      </c>
      <c r="H375" s="17" t="s">
        <v>21</v>
      </c>
      <c r="I375" s="15"/>
    </row>
    <row r="376" spans="1:9" ht="12.75" x14ac:dyDescent="0.2">
      <c r="A376" s="12" t="s">
        <v>1092</v>
      </c>
      <c r="B376" s="12" t="s">
        <v>503</v>
      </c>
      <c r="C376" s="13" t="s">
        <v>504</v>
      </c>
      <c r="D376" s="14">
        <v>9229</v>
      </c>
      <c r="E376" s="12" t="s">
        <v>1093</v>
      </c>
      <c r="F376" s="17" t="s">
        <v>33</v>
      </c>
      <c r="G376" s="17"/>
      <c r="H376" s="17" t="s">
        <v>21</v>
      </c>
      <c r="I376" s="15"/>
    </row>
    <row r="377" spans="1:9" ht="12.75" x14ac:dyDescent="0.2">
      <c r="A377" s="12" t="s">
        <v>1094</v>
      </c>
      <c r="B377" s="12" t="s">
        <v>503</v>
      </c>
      <c r="C377" s="13" t="s">
        <v>504</v>
      </c>
      <c r="D377" s="14">
        <v>2559</v>
      </c>
      <c r="E377" s="12" t="s">
        <v>1095</v>
      </c>
      <c r="F377" s="17" t="s">
        <v>104</v>
      </c>
      <c r="G377" s="17" t="s">
        <v>20</v>
      </c>
      <c r="H377" s="17" t="s">
        <v>21</v>
      </c>
      <c r="I377" s="15"/>
    </row>
    <row r="378" spans="1:9" ht="12.75" x14ac:dyDescent="0.2">
      <c r="A378" s="12" t="s">
        <v>1096</v>
      </c>
      <c r="B378" s="12" t="s">
        <v>1097</v>
      </c>
      <c r="C378" s="13" t="s">
        <v>504</v>
      </c>
      <c r="D378" s="14">
        <v>9073</v>
      </c>
      <c r="E378" s="12" t="s">
        <v>1095</v>
      </c>
      <c r="F378" s="17" t="s">
        <v>104</v>
      </c>
      <c r="G378" s="17" t="s">
        <v>20</v>
      </c>
      <c r="H378" s="17" t="s">
        <v>21</v>
      </c>
      <c r="I378" s="15"/>
    </row>
    <row r="379" spans="1:9" ht="12.75" x14ac:dyDescent="0.2">
      <c r="A379" s="12" t="s">
        <v>1098</v>
      </c>
      <c r="B379" s="12" t="s">
        <v>1099</v>
      </c>
      <c r="C379" s="13" t="s">
        <v>1100</v>
      </c>
      <c r="D379" s="14">
        <v>2708</v>
      </c>
      <c r="E379" s="12" t="s">
        <v>1101</v>
      </c>
      <c r="F379" s="17" t="s">
        <v>33</v>
      </c>
      <c r="G379" s="17" t="s">
        <v>20</v>
      </c>
      <c r="H379" s="17" t="s">
        <v>21</v>
      </c>
      <c r="I379" s="15"/>
    </row>
    <row r="380" spans="1:9" ht="12.75" x14ac:dyDescent="0.2">
      <c r="A380" s="12" t="s">
        <v>1102</v>
      </c>
      <c r="B380" s="12" t="s">
        <v>1103</v>
      </c>
      <c r="C380" s="13" t="s">
        <v>1104</v>
      </c>
      <c r="D380" s="14">
        <v>6109</v>
      </c>
      <c r="E380" s="12" t="s">
        <v>1105</v>
      </c>
      <c r="F380" s="17" t="s">
        <v>33</v>
      </c>
      <c r="G380" s="17" t="s">
        <v>20</v>
      </c>
      <c r="H380" s="17" t="s">
        <v>21</v>
      </c>
      <c r="I380" s="15"/>
    </row>
    <row r="381" spans="1:9" ht="12.75" x14ac:dyDescent="0.2">
      <c r="A381" s="12" t="s">
        <v>1106</v>
      </c>
      <c r="B381" s="12" t="s">
        <v>1099</v>
      </c>
      <c r="C381" s="13" t="s">
        <v>1100</v>
      </c>
      <c r="D381" s="14">
        <v>27326</v>
      </c>
      <c r="E381" s="12" t="s">
        <v>1107</v>
      </c>
      <c r="F381" s="17" t="s">
        <v>33</v>
      </c>
      <c r="G381" s="17" t="s">
        <v>20</v>
      </c>
      <c r="H381" s="17" t="s">
        <v>21</v>
      </c>
      <c r="I381" s="15"/>
    </row>
    <row r="382" spans="1:9" ht="12.75" x14ac:dyDescent="0.2">
      <c r="A382" s="12" t="s">
        <v>1108</v>
      </c>
      <c r="B382" s="12" t="s">
        <v>1109</v>
      </c>
      <c r="C382" s="13" t="s">
        <v>1110</v>
      </c>
      <c r="D382" s="14" t="s">
        <v>1111</v>
      </c>
      <c r="E382" s="12" t="s">
        <v>173</v>
      </c>
      <c r="F382" s="17" t="s">
        <v>33</v>
      </c>
      <c r="G382" s="17" t="s">
        <v>20</v>
      </c>
      <c r="H382" s="17" t="s">
        <v>21</v>
      </c>
      <c r="I382" s="15"/>
    </row>
    <row r="383" spans="1:9" ht="12.75" x14ac:dyDescent="0.2">
      <c r="A383" s="12" t="s">
        <v>1112</v>
      </c>
      <c r="B383" s="12" t="s">
        <v>1099</v>
      </c>
      <c r="C383" s="13" t="s">
        <v>1100</v>
      </c>
      <c r="D383" s="14">
        <v>2736</v>
      </c>
      <c r="E383" s="12" t="s">
        <v>1107</v>
      </c>
      <c r="F383" s="19" t="s">
        <v>33</v>
      </c>
      <c r="G383" s="17"/>
      <c r="H383" s="17" t="s">
        <v>21</v>
      </c>
      <c r="I383" s="15"/>
    </row>
    <row r="384" spans="1:9" ht="12.75" x14ac:dyDescent="0.2">
      <c r="A384" s="12" t="s">
        <v>1113</v>
      </c>
      <c r="B384" s="12" t="s">
        <v>1114</v>
      </c>
      <c r="C384" s="13" t="s">
        <v>1115</v>
      </c>
      <c r="D384" s="14">
        <v>417</v>
      </c>
      <c r="E384" s="12" t="s">
        <v>607</v>
      </c>
      <c r="F384" s="17" t="s">
        <v>52</v>
      </c>
      <c r="G384" s="17" t="s">
        <v>17</v>
      </c>
      <c r="H384" s="17" t="s">
        <v>53</v>
      </c>
      <c r="I384" s="15"/>
    </row>
    <row r="385" spans="1:9" ht="12.75" x14ac:dyDescent="0.2">
      <c r="A385" s="12" t="s">
        <v>1116</v>
      </c>
      <c r="B385" s="12" t="s">
        <v>1114</v>
      </c>
      <c r="C385" s="13" t="s">
        <v>1115</v>
      </c>
      <c r="D385" s="14">
        <v>425</v>
      </c>
      <c r="E385" s="12" t="s">
        <v>1117</v>
      </c>
      <c r="F385" s="17" t="s">
        <v>52</v>
      </c>
      <c r="G385" s="17" t="s">
        <v>17</v>
      </c>
      <c r="H385" s="17" t="s">
        <v>53</v>
      </c>
      <c r="I385" s="15"/>
    </row>
    <row r="386" spans="1:9" ht="12.75" x14ac:dyDescent="0.2">
      <c r="A386" s="12" t="s">
        <v>1118</v>
      </c>
      <c r="B386" s="12" t="s">
        <v>1114</v>
      </c>
      <c r="C386" s="13" t="s">
        <v>1115</v>
      </c>
      <c r="D386" s="14">
        <v>409</v>
      </c>
      <c r="E386" s="12" t="s">
        <v>607</v>
      </c>
      <c r="F386" s="17" t="s">
        <v>52</v>
      </c>
      <c r="G386" s="17" t="s">
        <v>17</v>
      </c>
      <c r="H386" s="17" t="s">
        <v>53</v>
      </c>
      <c r="I386" s="15"/>
    </row>
    <row r="387" spans="1:9" ht="12.75" x14ac:dyDescent="0.2">
      <c r="A387" s="12" t="s">
        <v>1119</v>
      </c>
      <c r="B387" s="12" t="s">
        <v>44</v>
      </c>
      <c r="C387" s="13" t="s">
        <v>1120</v>
      </c>
      <c r="D387" s="14">
        <v>26447</v>
      </c>
      <c r="E387" s="12" t="s">
        <v>607</v>
      </c>
      <c r="F387" s="17" t="s">
        <v>52</v>
      </c>
      <c r="G387" s="17" t="s">
        <v>17</v>
      </c>
      <c r="H387" s="17" t="s">
        <v>53</v>
      </c>
      <c r="I387" s="15"/>
    </row>
    <row r="388" spans="1:9" ht="12.75" x14ac:dyDescent="0.2">
      <c r="A388" s="12" t="s">
        <v>1121</v>
      </c>
      <c r="B388" s="12" t="s">
        <v>44</v>
      </c>
      <c r="C388" s="13" t="s">
        <v>1120</v>
      </c>
      <c r="D388" s="14">
        <v>26449</v>
      </c>
      <c r="E388" s="12" t="s">
        <v>1117</v>
      </c>
      <c r="F388" s="17" t="s">
        <v>52</v>
      </c>
      <c r="G388" s="17" t="s">
        <v>17</v>
      </c>
      <c r="H388" s="17" t="s">
        <v>21</v>
      </c>
      <c r="I388" s="15"/>
    </row>
    <row r="389" spans="1:9" ht="12.75" x14ac:dyDescent="0.2">
      <c r="A389" s="12" t="s">
        <v>1122</v>
      </c>
      <c r="B389" s="12" t="s">
        <v>1123</v>
      </c>
      <c r="C389" s="13" t="s">
        <v>60</v>
      </c>
      <c r="D389" s="14">
        <v>3800014567</v>
      </c>
      <c r="E389" s="12" t="s">
        <v>1124</v>
      </c>
      <c r="F389" s="17" t="s">
        <v>33</v>
      </c>
      <c r="G389" s="17" t="s">
        <v>20</v>
      </c>
      <c r="H389" s="17" t="s">
        <v>21</v>
      </c>
      <c r="I389" s="15"/>
    </row>
    <row r="390" spans="1:9" ht="12.75" x14ac:dyDescent="0.2">
      <c r="A390" s="12" t="s">
        <v>1125</v>
      </c>
      <c r="B390" s="12" t="s">
        <v>1123</v>
      </c>
      <c r="C390" s="13" t="s">
        <v>60</v>
      </c>
      <c r="D390" s="14">
        <v>3800026847</v>
      </c>
      <c r="E390" s="12" t="s">
        <v>1126</v>
      </c>
      <c r="F390" s="17" t="s">
        <v>33</v>
      </c>
      <c r="G390" s="17" t="s">
        <v>20</v>
      </c>
      <c r="H390" s="17" t="s">
        <v>21</v>
      </c>
      <c r="I390" s="15"/>
    </row>
    <row r="391" spans="1:9" ht="12.75" x14ac:dyDescent="0.2">
      <c r="A391" s="12" t="s">
        <v>1127</v>
      </c>
      <c r="B391" s="12" t="s">
        <v>1128</v>
      </c>
      <c r="C391" s="13" t="s">
        <v>60</v>
      </c>
      <c r="D391" s="14">
        <v>3800026452</v>
      </c>
      <c r="E391" s="12" t="s">
        <v>1129</v>
      </c>
      <c r="F391" s="17" t="s">
        <v>33</v>
      </c>
      <c r="G391" s="17" t="s">
        <v>20</v>
      </c>
      <c r="H391" s="17" t="s">
        <v>21</v>
      </c>
      <c r="I391" s="15"/>
    </row>
    <row r="392" spans="1:9" ht="12.75" x14ac:dyDescent="0.2">
      <c r="A392" s="12" t="s">
        <v>1130</v>
      </c>
      <c r="B392" s="12" t="s">
        <v>1123</v>
      </c>
      <c r="C392" s="13" t="s">
        <v>60</v>
      </c>
      <c r="D392" s="14">
        <v>3800011052</v>
      </c>
      <c r="E392" s="12" t="s">
        <v>1131</v>
      </c>
      <c r="F392" s="17" t="s">
        <v>33</v>
      </c>
      <c r="G392" s="17" t="s">
        <v>20</v>
      </c>
      <c r="H392" s="17" t="s">
        <v>21</v>
      </c>
      <c r="I392" s="15"/>
    </row>
    <row r="393" spans="1:9" ht="12.75" x14ac:dyDescent="0.2">
      <c r="A393" s="12" t="s">
        <v>1132</v>
      </c>
      <c r="B393" s="12" t="s">
        <v>1133</v>
      </c>
      <c r="C393" s="13" t="s">
        <v>1134</v>
      </c>
      <c r="D393" s="14">
        <v>70382</v>
      </c>
      <c r="E393" s="12" t="s">
        <v>1135</v>
      </c>
      <c r="F393" s="17" t="s">
        <v>346</v>
      </c>
      <c r="G393" s="17" t="s">
        <v>20</v>
      </c>
      <c r="H393" s="17" t="s">
        <v>21</v>
      </c>
      <c r="I393" s="15"/>
    </row>
    <row r="394" spans="1:9" ht="12.75" x14ac:dyDescent="0.2">
      <c r="A394" s="12" t="s">
        <v>1136</v>
      </c>
      <c r="B394" s="12" t="s">
        <v>44</v>
      </c>
      <c r="C394" s="13" t="s">
        <v>1137</v>
      </c>
      <c r="D394" s="14" t="s">
        <v>1138</v>
      </c>
      <c r="E394" s="12" t="s">
        <v>376</v>
      </c>
      <c r="F394" s="17" t="s">
        <v>33</v>
      </c>
      <c r="G394" s="17" t="s">
        <v>20</v>
      </c>
      <c r="H394" s="17" t="s">
        <v>21</v>
      </c>
      <c r="I394" s="15"/>
    </row>
    <row r="395" spans="1:9" ht="12.75" x14ac:dyDescent="0.2">
      <c r="A395" s="21" t="s">
        <v>1139</v>
      </c>
      <c r="B395" s="21" t="s">
        <v>1140</v>
      </c>
      <c r="C395" s="22" t="s">
        <v>1141</v>
      </c>
      <c r="D395" s="21">
        <v>169</v>
      </c>
      <c r="E395" s="21" t="s">
        <v>1142</v>
      </c>
      <c r="F395" s="17" t="s">
        <v>194</v>
      </c>
      <c r="G395" s="16" t="s">
        <v>20</v>
      </c>
      <c r="H395" s="16" t="s">
        <v>21</v>
      </c>
      <c r="I395" s="15"/>
    </row>
    <row r="396" spans="1:9" ht="12.75" x14ac:dyDescent="0.2">
      <c r="A396" s="12" t="s">
        <v>1143</v>
      </c>
      <c r="B396" s="12" t="s">
        <v>1144</v>
      </c>
      <c r="C396" s="13" t="s">
        <v>1145</v>
      </c>
      <c r="D396" s="14" t="s">
        <v>1146</v>
      </c>
      <c r="E396" s="12" t="s">
        <v>1147</v>
      </c>
      <c r="F396" s="17" t="s">
        <v>194</v>
      </c>
      <c r="G396" s="17" t="s">
        <v>20</v>
      </c>
      <c r="H396" s="17" t="s">
        <v>21</v>
      </c>
      <c r="I396" s="15"/>
    </row>
    <row r="397" spans="1:9" ht="12.75" x14ac:dyDescent="0.2">
      <c r="A397" s="21" t="s">
        <v>1148</v>
      </c>
      <c r="B397" s="21" t="s">
        <v>1144</v>
      </c>
      <c r="C397" s="22" t="s">
        <v>1145</v>
      </c>
      <c r="D397" s="21" t="s">
        <v>1149</v>
      </c>
      <c r="E397" s="21" t="s">
        <v>1147</v>
      </c>
      <c r="F397" s="17" t="s">
        <v>194</v>
      </c>
      <c r="G397" s="16" t="s">
        <v>20</v>
      </c>
      <c r="H397" s="16" t="s">
        <v>21</v>
      </c>
      <c r="I397" s="15"/>
    </row>
    <row r="398" spans="1:9" ht="12.75" x14ac:dyDescent="0.2">
      <c r="A398" s="12" t="s">
        <v>1150</v>
      </c>
      <c r="B398" s="12" t="s">
        <v>1144</v>
      </c>
      <c r="C398" s="13" t="s">
        <v>1145</v>
      </c>
      <c r="D398" s="14" t="s">
        <v>1151</v>
      </c>
      <c r="E398" s="12" t="s">
        <v>1147</v>
      </c>
      <c r="F398" s="17" t="s">
        <v>194</v>
      </c>
      <c r="G398" s="17" t="s">
        <v>20</v>
      </c>
      <c r="H398" s="17" t="s">
        <v>21</v>
      </c>
      <c r="I398" s="15"/>
    </row>
    <row r="399" spans="1:9" ht="12.75" x14ac:dyDescent="0.2">
      <c r="A399" s="12" t="s">
        <v>1152</v>
      </c>
      <c r="B399" s="12" t="s">
        <v>1144</v>
      </c>
      <c r="C399" s="13" t="s">
        <v>1145</v>
      </c>
      <c r="D399" s="14" t="s">
        <v>1153</v>
      </c>
      <c r="E399" s="12" t="s">
        <v>1147</v>
      </c>
      <c r="F399" s="17" t="s">
        <v>194</v>
      </c>
      <c r="G399" s="17" t="s">
        <v>20</v>
      </c>
      <c r="H399" s="17" t="s">
        <v>21</v>
      </c>
      <c r="I399" s="15"/>
    </row>
    <row r="400" spans="1:9" ht="12.75" x14ac:dyDescent="0.2">
      <c r="A400" s="12" t="s">
        <v>1154</v>
      </c>
      <c r="B400" s="12" t="s">
        <v>1144</v>
      </c>
      <c r="C400" s="13" t="s">
        <v>1145</v>
      </c>
      <c r="D400" s="14" t="s">
        <v>1155</v>
      </c>
      <c r="E400" s="12" t="s">
        <v>1147</v>
      </c>
      <c r="F400" s="17" t="s">
        <v>194</v>
      </c>
      <c r="G400" s="17" t="s">
        <v>20</v>
      </c>
      <c r="H400" s="17" t="s">
        <v>21</v>
      </c>
      <c r="I400" s="15"/>
    </row>
    <row r="401" spans="1:9" ht="12.75" x14ac:dyDescent="0.2">
      <c r="A401" s="12" t="s">
        <v>1156</v>
      </c>
      <c r="B401" s="12" t="s">
        <v>1157</v>
      </c>
      <c r="C401" s="13" t="s">
        <v>1158</v>
      </c>
      <c r="D401" s="14" t="s">
        <v>1159</v>
      </c>
      <c r="E401" s="12" t="s">
        <v>1160</v>
      </c>
      <c r="F401" s="17" t="s">
        <v>194</v>
      </c>
      <c r="G401" s="17" t="s">
        <v>20</v>
      </c>
      <c r="H401" s="17" t="s">
        <v>21</v>
      </c>
      <c r="I401" s="15"/>
    </row>
    <row r="402" spans="1:9" ht="12.75" x14ac:dyDescent="0.2">
      <c r="A402" s="12" t="s">
        <v>1161</v>
      </c>
      <c r="B402" s="12" t="s">
        <v>1162</v>
      </c>
      <c r="C402" s="13" t="s">
        <v>49</v>
      </c>
      <c r="D402" s="14" t="s">
        <v>1163</v>
      </c>
      <c r="E402" s="12" t="s">
        <v>1164</v>
      </c>
      <c r="F402" s="17" t="s">
        <v>52</v>
      </c>
      <c r="G402" s="17" t="s">
        <v>17</v>
      </c>
      <c r="H402" s="17" t="s">
        <v>53</v>
      </c>
      <c r="I402" s="15"/>
    </row>
    <row r="403" spans="1:9" ht="12.75" x14ac:dyDescent="0.2">
      <c r="A403" s="12" t="s">
        <v>1165</v>
      </c>
      <c r="B403" s="12" t="s">
        <v>1166</v>
      </c>
      <c r="C403" s="13" t="s">
        <v>1167</v>
      </c>
      <c r="D403" s="14">
        <v>73463</v>
      </c>
      <c r="E403" s="12" t="s">
        <v>1168</v>
      </c>
      <c r="F403" s="17" t="s">
        <v>272</v>
      </c>
      <c r="G403" s="17" t="s">
        <v>20</v>
      </c>
      <c r="H403" s="17" t="s">
        <v>21</v>
      </c>
      <c r="I403" s="15"/>
    </row>
    <row r="404" spans="1:9" ht="12.75" x14ac:dyDescent="0.2">
      <c r="A404" s="12" t="s">
        <v>1169</v>
      </c>
      <c r="B404" s="12" t="s">
        <v>1166</v>
      </c>
      <c r="C404" s="13" t="s">
        <v>1167</v>
      </c>
      <c r="D404" s="14">
        <v>73559</v>
      </c>
      <c r="E404" s="12" t="s">
        <v>1168</v>
      </c>
      <c r="F404" s="17" t="s">
        <v>272</v>
      </c>
      <c r="G404" s="17" t="s">
        <v>20</v>
      </c>
      <c r="H404" s="17" t="s">
        <v>21</v>
      </c>
      <c r="I404" s="15"/>
    </row>
    <row r="405" spans="1:9" ht="12.75" x14ac:dyDescent="0.2">
      <c r="A405" s="12" t="s">
        <v>1170</v>
      </c>
      <c r="B405" s="12" t="s">
        <v>1171</v>
      </c>
      <c r="C405" s="13" t="s">
        <v>1167</v>
      </c>
      <c r="D405" s="14">
        <v>96397</v>
      </c>
      <c r="E405" s="12" t="s">
        <v>1172</v>
      </c>
      <c r="F405" s="17" t="s">
        <v>272</v>
      </c>
      <c r="G405" s="17" t="s">
        <v>20</v>
      </c>
      <c r="H405" s="17" t="s">
        <v>21</v>
      </c>
      <c r="I405" s="15"/>
    </row>
    <row r="406" spans="1:9" ht="12.75" x14ac:dyDescent="0.2">
      <c r="A406" s="12" t="s">
        <v>1173</v>
      </c>
      <c r="B406" s="12" t="s">
        <v>1174</v>
      </c>
      <c r="C406" s="13" t="s">
        <v>1175</v>
      </c>
      <c r="D406" s="14" t="s">
        <v>1176</v>
      </c>
      <c r="E406" s="12" t="s">
        <v>1168</v>
      </c>
      <c r="F406" s="17" t="s">
        <v>272</v>
      </c>
      <c r="G406" s="17" t="s">
        <v>20</v>
      </c>
      <c r="H406" s="17" t="s">
        <v>21</v>
      </c>
      <c r="I406" s="15"/>
    </row>
    <row r="407" spans="1:9" ht="12.75" x14ac:dyDescent="0.2">
      <c r="A407" s="11" t="s">
        <v>1177</v>
      </c>
      <c r="B407" s="11" t="s">
        <v>1178</v>
      </c>
      <c r="C407" s="13" t="s">
        <v>1179</v>
      </c>
      <c r="D407" s="24" t="s">
        <v>1180</v>
      </c>
      <c r="E407" s="11" t="s">
        <v>271</v>
      </c>
      <c r="F407" s="16" t="s">
        <v>346</v>
      </c>
      <c r="G407" s="16" t="s">
        <v>20</v>
      </c>
      <c r="H407" s="16" t="s">
        <v>21</v>
      </c>
      <c r="I407" s="13" t="s">
        <v>1182</v>
      </c>
    </row>
    <row r="408" spans="1:9" ht="12.75" x14ac:dyDescent="0.2">
      <c r="A408" s="11" t="s">
        <v>1183</v>
      </c>
      <c r="B408" s="11" t="s">
        <v>927</v>
      </c>
      <c r="C408" s="13" t="s">
        <v>928</v>
      </c>
      <c r="D408" s="24" t="s">
        <v>1184</v>
      </c>
      <c r="E408" s="11" t="s">
        <v>1185</v>
      </c>
      <c r="F408" s="16" t="s">
        <v>104</v>
      </c>
      <c r="G408" s="16" t="s">
        <v>20</v>
      </c>
      <c r="H408" s="16" t="s">
        <v>21</v>
      </c>
      <c r="I408" s="13"/>
    </row>
    <row r="409" spans="1:9" ht="12.75" x14ac:dyDescent="0.2">
      <c r="A409" s="11" t="s">
        <v>1186</v>
      </c>
      <c r="B409" s="11" t="s">
        <v>334</v>
      </c>
      <c r="C409" s="13" t="s">
        <v>1187</v>
      </c>
      <c r="D409" s="24" t="s">
        <v>1188</v>
      </c>
      <c r="E409" s="11" t="s">
        <v>1189</v>
      </c>
      <c r="F409" s="16" t="s">
        <v>33</v>
      </c>
      <c r="G409" s="16" t="s">
        <v>20</v>
      </c>
      <c r="H409" s="16" t="s">
        <v>21</v>
      </c>
      <c r="I409" s="13"/>
    </row>
  </sheetData>
  <autoFilter ref="A3:I3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L11"/>
  <sheetViews>
    <sheetView workbookViewId="0">
      <pane ySplit="1" topLeftCell="A2" activePane="bottomLeft" state="frozen"/>
      <selection pane="bottomLeft" activeCell="B3" sqref="B3"/>
    </sheetView>
  </sheetViews>
  <sheetFormatPr defaultColWidth="12.7109375" defaultRowHeight="15.75" customHeight="1" x14ac:dyDescent="0.2"/>
  <cols>
    <col min="1" max="1" width="6.7109375" customWidth="1"/>
    <col min="2" max="2" width="21.7109375" customWidth="1"/>
    <col min="3" max="3" width="12.140625" customWidth="1"/>
    <col min="4" max="5" width="7.7109375" customWidth="1"/>
    <col min="6" max="6" width="8.28515625" customWidth="1"/>
    <col min="7" max="7" width="6.7109375" customWidth="1"/>
    <col min="8" max="11" width="8.28515625" customWidth="1"/>
    <col min="12" max="12" width="28.28515625" customWidth="1"/>
  </cols>
  <sheetData>
    <row r="1" spans="1:12" ht="33.75" x14ac:dyDescent="0.2">
      <c r="A1" s="28" t="s">
        <v>0</v>
      </c>
      <c r="B1" s="29" t="s">
        <v>1</v>
      </c>
      <c r="C1" s="30" t="s">
        <v>3</v>
      </c>
      <c r="D1" s="30" t="s">
        <v>1190</v>
      </c>
      <c r="E1" s="31" t="s">
        <v>1191</v>
      </c>
      <c r="F1" s="32" t="s">
        <v>1192</v>
      </c>
      <c r="G1" s="33" t="s">
        <v>1193</v>
      </c>
      <c r="H1" s="29" t="s">
        <v>1194</v>
      </c>
      <c r="I1" s="34" t="s">
        <v>1195</v>
      </c>
      <c r="J1" s="30" t="s">
        <v>1196</v>
      </c>
      <c r="K1" s="30" t="s">
        <v>1197</v>
      </c>
      <c r="L1" s="30" t="s">
        <v>1198</v>
      </c>
    </row>
    <row r="2" spans="1:12" ht="13.5" customHeight="1" x14ac:dyDescent="0.2">
      <c r="A2" s="35">
        <v>809402</v>
      </c>
      <c r="B2" s="36" t="s">
        <v>28</v>
      </c>
      <c r="C2" s="37" t="s">
        <v>30</v>
      </c>
      <c r="D2" s="36">
        <v>100</v>
      </c>
      <c r="E2" s="38">
        <v>30.82</v>
      </c>
      <c r="F2" s="39">
        <v>110149</v>
      </c>
      <c r="G2" s="40">
        <v>10</v>
      </c>
      <c r="H2" s="41">
        <v>3.83</v>
      </c>
      <c r="I2" s="42">
        <v>26.99</v>
      </c>
      <c r="J2" s="43">
        <f t="shared" ref="J2:J4" si="0">G2*D2</f>
        <v>1000</v>
      </c>
      <c r="K2" s="44">
        <f t="shared" ref="K2:K4" si="1">H2*D2</f>
        <v>383</v>
      </c>
      <c r="L2" s="45"/>
    </row>
    <row r="3" spans="1:12" ht="13.5" customHeight="1" x14ac:dyDescent="0.2">
      <c r="A3" s="37">
        <v>525048</v>
      </c>
      <c r="B3" s="37" t="s">
        <v>1199</v>
      </c>
      <c r="C3" s="37" t="s">
        <v>30</v>
      </c>
      <c r="D3" s="36">
        <v>120</v>
      </c>
      <c r="E3" s="38">
        <v>30.82</v>
      </c>
      <c r="F3" s="39">
        <v>110149</v>
      </c>
      <c r="G3" s="40">
        <v>10</v>
      </c>
      <c r="H3" s="41">
        <v>3.83</v>
      </c>
      <c r="I3" s="42">
        <v>26.990000000000002</v>
      </c>
      <c r="J3" s="43">
        <f t="shared" si="0"/>
        <v>1200</v>
      </c>
      <c r="K3" s="44">
        <f t="shared" si="1"/>
        <v>459.6</v>
      </c>
      <c r="L3" s="45"/>
    </row>
    <row r="4" spans="1:12" ht="13.5" customHeight="1" x14ac:dyDescent="0.2">
      <c r="A4" s="37">
        <v>359212</v>
      </c>
      <c r="B4" s="46" t="s">
        <v>1200</v>
      </c>
      <c r="C4" s="37" t="s">
        <v>30</v>
      </c>
      <c r="D4" s="36">
        <v>40</v>
      </c>
      <c r="E4" s="38">
        <v>30.82</v>
      </c>
      <c r="F4" s="47">
        <v>110149</v>
      </c>
      <c r="G4" s="48">
        <v>10</v>
      </c>
      <c r="H4" s="49">
        <v>3.83</v>
      </c>
      <c r="I4" s="50">
        <v>26.99</v>
      </c>
      <c r="J4" s="43">
        <f t="shared" si="0"/>
        <v>400</v>
      </c>
      <c r="K4" s="44">
        <f t="shared" si="1"/>
        <v>153.19999999999999</v>
      </c>
      <c r="L4" s="51" t="s">
        <v>1201</v>
      </c>
    </row>
    <row r="5" spans="1:12" ht="30.75" customHeight="1" x14ac:dyDescent="0.2">
      <c r="A5" s="52"/>
      <c r="B5" s="53"/>
      <c r="C5" s="52"/>
      <c r="D5" s="52"/>
      <c r="E5" s="54"/>
      <c r="F5" s="55"/>
      <c r="G5" s="56"/>
      <c r="H5" s="57"/>
      <c r="I5" s="58"/>
      <c r="J5" s="59"/>
      <c r="K5" s="60">
        <f>SUM(K2:K4)</f>
        <v>995.8</v>
      </c>
      <c r="L5" s="61" t="s">
        <v>1202</v>
      </c>
    </row>
    <row r="6" spans="1:12" ht="13.5" customHeight="1" x14ac:dyDescent="0.2">
      <c r="A6" s="37">
        <v>575522</v>
      </c>
      <c r="B6" s="36" t="s">
        <v>877</v>
      </c>
      <c r="C6" s="37" t="s">
        <v>1203</v>
      </c>
      <c r="D6" s="37">
        <v>2000</v>
      </c>
      <c r="E6" s="38">
        <v>70.540000000000006</v>
      </c>
      <c r="F6" s="39">
        <v>110244</v>
      </c>
      <c r="G6" s="48">
        <v>9</v>
      </c>
      <c r="H6" s="49">
        <v>16.600000000000001</v>
      </c>
      <c r="I6" s="42">
        <v>51.25</v>
      </c>
      <c r="J6" s="43">
        <f t="shared" ref="J6:J7" si="2">G6*D6</f>
        <v>18000</v>
      </c>
      <c r="K6" s="44">
        <f t="shared" ref="K6:K7" si="3">H6*D6</f>
        <v>33200</v>
      </c>
      <c r="L6" s="45"/>
    </row>
    <row r="7" spans="1:12" ht="13.5" customHeight="1" x14ac:dyDescent="0.2">
      <c r="A7" s="37">
        <v>665451</v>
      </c>
      <c r="B7" s="36" t="s">
        <v>881</v>
      </c>
      <c r="C7" s="37" t="s">
        <v>1203</v>
      </c>
      <c r="D7" s="37">
        <v>300</v>
      </c>
      <c r="E7" s="38">
        <v>73.540000000000006</v>
      </c>
      <c r="F7" s="39">
        <v>110244</v>
      </c>
      <c r="G7" s="48">
        <v>7.2</v>
      </c>
      <c r="H7" s="49">
        <v>13.28</v>
      </c>
      <c r="I7" s="42">
        <v>57.57</v>
      </c>
      <c r="J7" s="43">
        <f t="shared" si="2"/>
        <v>2160</v>
      </c>
      <c r="K7" s="44">
        <f t="shared" si="3"/>
        <v>3984</v>
      </c>
      <c r="L7" s="45"/>
    </row>
    <row r="8" spans="1:12" ht="30.75" customHeight="1" x14ac:dyDescent="0.2">
      <c r="A8" s="52"/>
      <c r="B8" s="53"/>
      <c r="C8" s="52"/>
      <c r="D8" s="52"/>
      <c r="E8" s="54"/>
      <c r="F8" s="55"/>
      <c r="G8" s="56"/>
      <c r="H8" s="57"/>
      <c r="I8" s="58"/>
      <c r="J8" s="59"/>
      <c r="K8" s="60">
        <f>SUM(K6)</f>
        <v>33200</v>
      </c>
      <c r="L8" s="61" t="s">
        <v>1202</v>
      </c>
    </row>
    <row r="9" spans="1:12" ht="13.5" customHeight="1" x14ac:dyDescent="0.2">
      <c r="A9" s="37">
        <v>241851</v>
      </c>
      <c r="B9" s="36" t="s">
        <v>860</v>
      </c>
      <c r="C9" s="36" t="s">
        <v>947</v>
      </c>
      <c r="D9" s="36">
        <v>220</v>
      </c>
      <c r="E9" s="38">
        <v>51.52</v>
      </c>
      <c r="F9" s="39">
        <v>110700</v>
      </c>
      <c r="G9" s="40">
        <v>20.73</v>
      </c>
      <c r="H9" s="41">
        <v>13.35</v>
      </c>
      <c r="I9" s="42">
        <v>38.17</v>
      </c>
      <c r="J9" s="43">
        <f t="shared" ref="J9:J10" si="4">G9*D9</f>
        <v>4560.6000000000004</v>
      </c>
      <c r="K9" s="44">
        <f t="shared" ref="K9:K10" si="5">H9*D9</f>
        <v>2937</v>
      </c>
      <c r="L9" s="45"/>
    </row>
    <row r="10" spans="1:12" ht="13.5" customHeight="1" x14ac:dyDescent="0.2">
      <c r="A10" s="37">
        <v>527462</v>
      </c>
      <c r="B10" s="36" t="s">
        <v>946</v>
      </c>
      <c r="C10" s="36" t="s">
        <v>947</v>
      </c>
      <c r="D10" s="36">
        <v>60</v>
      </c>
      <c r="E10" s="38">
        <v>48.22</v>
      </c>
      <c r="F10" s="39">
        <v>110700</v>
      </c>
      <c r="G10" s="40">
        <v>4.46</v>
      </c>
      <c r="H10" s="41">
        <v>2.87</v>
      </c>
      <c r="I10" s="42">
        <v>45.35</v>
      </c>
      <c r="J10" s="43">
        <f t="shared" si="4"/>
        <v>267.60000000000002</v>
      </c>
      <c r="K10" s="44">
        <f t="shared" si="5"/>
        <v>172.20000000000002</v>
      </c>
      <c r="L10" s="45"/>
    </row>
    <row r="11" spans="1:12" ht="30.75" customHeight="1" x14ac:dyDescent="0.2">
      <c r="A11" s="52"/>
      <c r="B11" s="53"/>
      <c r="C11" s="52"/>
      <c r="D11" s="52"/>
      <c r="E11" s="54"/>
      <c r="F11" s="55"/>
      <c r="G11" s="56"/>
      <c r="H11" s="57"/>
      <c r="I11" s="58"/>
      <c r="J11" s="59"/>
      <c r="K11" s="60">
        <f>SUM(K9)</f>
        <v>2937</v>
      </c>
      <c r="L11" s="61" t="s">
        <v>1202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S682"/>
  <sheetViews>
    <sheetView topLeftCell="E1" workbookViewId="0">
      <selection activeCell="R3" sqref="R3"/>
    </sheetView>
  </sheetViews>
  <sheetFormatPr defaultColWidth="12.7109375" defaultRowHeight="15.75" customHeight="1" x14ac:dyDescent="0.2"/>
  <cols>
    <col min="1" max="1" width="11" customWidth="1"/>
    <col min="2" max="2" width="29.85546875" customWidth="1"/>
    <col min="3" max="3" width="25.42578125" customWidth="1"/>
    <col min="4" max="4" width="8.7109375" customWidth="1"/>
    <col min="5" max="5" width="8" customWidth="1"/>
    <col min="6" max="7" width="11" customWidth="1"/>
    <col min="8" max="8" width="11.85546875" bestFit="1" customWidth="1"/>
    <col min="9" max="9" width="11" customWidth="1"/>
    <col min="10" max="10" width="11.5703125" bestFit="1" customWidth="1"/>
    <col min="11" max="11" width="11.28515625" bestFit="1" customWidth="1"/>
    <col min="12" max="18" width="11" customWidth="1"/>
    <col min="19" max="19" width="24.7109375" customWidth="1"/>
  </cols>
  <sheetData>
    <row r="1" spans="1:19" ht="12.75" x14ac:dyDescent="0.2">
      <c r="A1" s="226"/>
      <c r="B1" s="227" t="s">
        <v>1204</v>
      </c>
      <c r="C1" s="227" t="s">
        <v>1205</v>
      </c>
      <c r="D1" s="238" t="s">
        <v>1206</v>
      </c>
      <c r="E1" s="238" t="s">
        <v>1207</v>
      </c>
      <c r="F1" s="228">
        <v>45839</v>
      </c>
      <c r="G1" s="228">
        <v>45870</v>
      </c>
      <c r="H1" s="228">
        <v>45901</v>
      </c>
      <c r="I1" s="228">
        <v>45931</v>
      </c>
      <c r="J1" s="228">
        <v>45962</v>
      </c>
      <c r="K1" s="228">
        <v>45992</v>
      </c>
      <c r="L1" s="228">
        <v>46023</v>
      </c>
      <c r="M1" s="228">
        <v>46054</v>
      </c>
      <c r="N1" s="228">
        <v>46082</v>
      </c>
      <c r="O1" s="228">
        <v>46113</v>
      </c>
      <c r="P1" s="228">
        <v>46143</v>
      </c>
      <c r="Q1" s="228">
        <v>46174</v>
      </c>
      <c r="R1" s="229" t="s">
        <v>1208</v>
      </c>
      <c r="S1" s="238" t="s">
        <v>10</v>
      </c>
    </row>
    <row r="2" spans="1:19" ht="24" x14ac:dyDescent="0.2">
      <c r="A2" s="226"/>
      <c r="B2" s="226"/>
      <c r="C2" s="227" t="s">
        <v>1209</v>
      </c>
      <c r="D2" s="239"/>
      <c r="E2" s="239"/>
      <c r="F2" s="229" t="s">
        <v>1210</v>
      </c>
      <c r="G2" s="229" t="s">
        <v>1210</v>
      </c>
      <c r="H2" s="229" t="s">
        <v>1210</v>
      </c>
      <c r="I2" s="229" t="s">
        <v>1210</v>
      </c>
      <c r="J2" s="229" t="s">
        <v>1210</v>
      </c>
      <c r="K2" s="229" t="s">
        <v>1210</v>
      </c>
      <c r="L2" s="229" t="s">
        <v>1210</v>
      </c>
      <c r="M2" s="229" t="s">
        <v>1210</v>
      </c>
      <c r="N2" s="229" t="s">
        <v>1210</v>
      </c>
      <c r="O2" s="229" t="s">
        <v>1210</v>
      </c>
      <c r="P2" s="229" t="s">
        <v>1210</v>
      </c>
      <c r="Q2" s="229" t="s">
        <v>1210</v>
      </c>
      <c r="R2" s="229" t="s">
        <v>1210</v>
      </c>
      <c r="S2" s="239"/>
    </row>
    <row r="3" spans="1:19" ht="12.75" x14ac:dyDescent="0.2">
      <c r="A3" s="230" t="s">
        <v>1208</v>
      </c>
      <c r="B3" s="231"/>
      <c r="C3" s="231"/>
      <c r="D3" s="231"/>
      <c r="E3" s="231"/>
      <c r="F3" s="230">
        <f>SUM(F4:F697)</f>
        <v>2544</v>
      </c>
      <c r="G3" s="230">
        <f t="shared" ref="G3:R3" si="0">SUM(G4:G1162)</f>
        <v>6124</v>
      </c>
      <c r="H3" s="230">
        <f t="shared" si="0"/>
        <v>5918</v>
      </c>
      <c r="I3" s="230">
        <f t="shared" si="0"/>
        <v>7901</v>
      </c>
      <c r="J3" s="230">
        <f t="shared" si="0"/>
        <v>4490</v>
      </c>
      <c r="K3" s="230">
        <f t="shared" si="0"/>
        <v>3004</v>
      </c>
      <c r="L3" s="230">
        <f t="shared" si="0"/>
        <v>7101</v>
      </c>
      <c r="M3" s="230">
        <f t="shared" si="0"/>
        <v>5740</v>
      </c>
      <c r="N3" s="230">
        <f t="shared" si="0"/>
        <v>0</v>
      </c>
      <c r="O3" s="230">
        <f t="shared" si="0"/>
        <v>0</v>
      </c>
      <c r="P3" s="230">
        <f t="shared" si="0"/>
        <v>0</v>
      </c>
      <c r="Q3" s="230">
        <f t="shared" si="0"/>
        <v>0</v>
      </c>
      <c r="R3" s="230">
        <f t="shared" si="0"/>
        <v>42822</v>
      </c>
      <c r="S3" s="231"/>
    </row>
    <row r="4" spans="1:19" ht="25.5" customHeight="1" x14ac:dyDescent="0.2">
      <c r="A4" s="232">
        <v>100105</v>
      </c>
      <c r="B4" s="232" t="s">
        <v>11</v>
      </c>
      <c r="C4" s="232" t="s">
        <v>12</v>
      </c>
      <c r="D4" s="233" t="e">
        <f>VLOOKUP(A4,'Market Basket'!A:E,13,FALSE)</f>
        <v>#N/A</v>
      </c>
      <c r="E4" s="234" t="e">
        <f>VLOOKUP(A4,'Market Basket'!A:E,14,FALSE)</f>
        <v>#N/A</v>
      </c>
      <c r="F4" s="233"/>
      <c r="G4" s="233">
        <v>1</v>
      </c>
      <c r="H4" s="233"/>
      <c r="I4" s="233"/>
      <c r="J4" s="233"/>
      <c r="K4" s="233"/>
      <c r="L4" s="233">
        <v>5</v>
      </c>
      <c r="M4" s="233">
        <v>7</v>
      </c>
      <c r="N4" s="233"/>
      <c r="O4" s="233"/>
      <c r="P4" s="233"/>
      <c r="Q4" s="233"/>
      <c r="R4" s="230">
        <f>SUM(F4:Q4)</f>
        <v>13</v>
      </c>
      <c r="S4" s="233"/>
    </row>
    <row r="5" spans="1:19" ht="25.5" customHeight="1" x14ac:dyDescent="0.2">
      <c r="A5" s="232">
        <v>473171</v>
      </c>
      <c r="B5" s="232" t="s">
        <v>22</v>
      </c>
      <c r="C5" s="232" t="s">
        <v>23</v>
      </c>
      <c r="D5" s="233" t="e">
        <f>VLOOKUP(A5,'Market Basket'!A:E,13,FALSE)</f>
        <v>#N/A</v>
      </c>
      <c r="E5" s="234" t="e">
        <f>VLOOKUP(A5,'Market Basket'!A:E,14,FALSE)</f>
        <v>#N/A</v>
      </c>
      <c r="F5" s="233"/>
      <c r="G5" s="233">
        <v>32</v>
      </c>
      <c r="H5" s="233">
        <v>2</v>
      </c>
      <c r="I5" s="233">
        <v>8</v>
      </c>
      <c r="J5" s="233">
        <v>29</v>
      </c>
      <c r="K5" s="233">
        <v>36</v>
      </c>
      <c r="L5" s="233">
        <v>103</v>
      </c>
      <c r="M5" s="233">
        <v>78</v>
      </c>
      <c r="N5" s="233"/>
      <c r="O5" s="233"/>
      <c r="P5" s="233"/>
      <c r="Q5" s="233"/>
      <c r="R5" s="230">
        <f t="shared" ref="R5:R68" si="1">SUM(F5:Q5)</f>
        <v>288</v>
      </c>
      <c r="S5" s="233"/>
    </row>
    <row r="6" spans="1:19" ht="25.5" customHeight="1" x14ac:dyDescent="0.2">
      <c r="A6" s="232">
        <v>358553</v>
      </c>
      <c r="B6" s="232" t="s">
        <v>1211</v>
      </c>
      <c r="C6" s="232" t="s">
        <v>29</v>
      </c>
      <c r="D6" s="233" t="s">
        <v>1212</v>
      </c>
      <c r="E6" s="235" t="s">
        <v>1213</v>
      </c>
      <c r="F6" s="233"/>
      <c r="G6" s="233">
        <v>2</v>
      </c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0">
        <f t="shared" si="1"/>
        <v>2</v>
      </c>
      <c r="S6" s="233"/>
    </row>
    <row r="7" spans="1:19" ht="25.5" customHeight="1" x14ac:dyDescent="0.2">
      <c r="A7" s="232">
        <v>809402</v>
      </c>
      <c r="B7" s="232" t="s">
        <v>28</v>
      </c>
      <c r="C7" s="232" t="s">
        <v>29</v>
      </c>
      <c r="D7" s="233" t="e">
        <f>VLOOKUP(A7,'Market Basket'!A:E,13,FALSE)</f>
        <v>#N/A</v>
      </c>
      <c r="E7" s="234" t="e">
        <f>VLOOKUP(A7,'Market Basket'!A:E,14,FALSE)</f>
        <v>#N/A</v>
      </c>
      <c r="F7" s="233"/>
      <c r="G7" s="233">
        <v>29</v>
      </c>
      <c r="H7" s="233">
        <v>24</v>
      </c>
      <c r="I7" s="233">
        <v>14</v>
      </c>
      <c r="J7" s="233"/>
      <c r="K7" s="233"/>
      <c r="L7" s="233"/>
      <c r="M7" s="233">
        <v>1</v>
      </c>
      <c r="N7" s="233"/>
      <c r="O7" s="233"/>
      <c r="P7" s="233"/>
      <c r="Q7" s="233"/>
      <c r="R7" s="230">
        <f t="shared" si="1"/>
        <v>68</v>
      </c>
      <c r="S7" s="233"/>
    </row>
    <row r="8" spans="1:19" ht="25.5" customHeight="1" x14ac:dyDescent="0.2">
      <c r="A8" s="232">
        <v>321167</v>
      </c>
      <c r="B8" s="232" t="s">
        <v>34</v>
      </c>
      <c r="C8" s="232" t="s">
        <v>35</v>
      </c>
      <c r="D8" s="233" t="e">
        <f>VLOOKUP(A8,'Market Basket'!A:E,13,FALSE)</f>
        <v>#N/A</v>
      </c>
      <c r="E8" s="234" t="e">
        <f>VLOOKUP(A8,'Market Basket'!A:E,14,FALSE)</f>
        <v>#N/A</v>
      </c>
      <c r="F8" s="233"/>
      <c r="G8" s="233">
        <v>14</v>
      </c>
      <c r="H8" s="233">
        <v>16</v>
      </c>
      <c r="I8" s="233">
        <v>19</v>
      </c>
      <c r="J8" s="233">
        <v>41</v>
      </c>
      <c r="K8" s="233">
        <v>32</v>
      </c>
      <c r="L8" s="233">
        <v>63</v>
      </c>
      <c r="M8" s="233">
        <v>61</v>
      </c>
      <c r="N8" s="233"/>
      <c r="O8" s="233"/>
      <c r="P8" s="233"/>
      <c r="Q8" s="233"/>
      <c r="R8" s="230">
        <f t="shared" si="1"/>
        <v>246</v>
      </c>
      <c r="S8" s="233"/>
    </row>
    <row r="9" spans="1:19" ht="25.5" customHeight="1" x14ac:dyDescent="0.2">
      <c r="A9" s="232">
        <v>358582</v>
      </c>
      <c r="B9" s="232" t="s">
        <v>1214</v>
      </c>
      <c r="C9" s="232" t="s">
        <v>29</v>
      </c>
      <c r="D9" s="233" t="s">
        <v>1212</v>
      </c>
      <c r="E9" s="235" t="s">
        <v>1213</v>
      </c>
      <c r="F9" s="233"/>
      <c r="G9" s="233">
        <v>5</v>
      </c>
      <c r="H9" s="233"/>
      <c r="I9" s="233"/>
      <c r="J9" s="233"/>
      <c r="K9" s="233"/>
      <c r="L9" s="233"/>
      <c r="M9" s="233"/>
      <c r="N9" s="233"/>
      <c r="O9" s="233"/>
      <c r="P9" s="233"/>
      <c r="Q9" s="233"/>
      <c r="R9" s="230">
        <f t="shared" si="1"/>
        <v>5</v>
      </c>
      <c r="S9" s="233"/>
    </row>
    <row r="10" spans="1:19" ht="25.5" customHeight="1" x14ac:dyDescent="0.2">
      <c r="A10" s="232">
        <v>433985</v>
      </c>
      <c r="B10" s="232" t="s">
        <v>1215</v>
      </c>
      <c r="C10" s="232" t="s">
        <v>1216</v>
      </c>
      <c r="D10" s="233" t="s">
        <v>1212</v>
      </c>
      <c r="E10" s="235" t="s">
        <v>1213</v>
      </c>
      <c r="F10" s="233"/>
      <c r="G10" s="233">
        <v>10</v>
      </c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0">
        <f t="shared" si="1"/>
        <v>10</v>
      </c>
      <c r="S10" s="233"/>
    </row>
    <row r="11" spans="1:19" ht="25.5" customHeight="1" x14ac:dyDescent="0.2">
      <c r="A11" s="232">
        <v>731536</v>
      </c>
      <c r="B11" s="232" t="s">
        <v>1217</v>
      </c>
      <c r="C11" s="232" t="s">
        <v>1218</v>
      </c>
      <c r="D11" s="233" t="s">
        <v>1212</v>
      </c>
      <c r="E11" s="235" t="s">
        <v>1213</v>
      </c>
      <c r="F11" s="233"/>
      <c r="G11" s="233">
        <v>2</v>
      </c>
      <c r="H11" s="233"/>
      <c r="I11" s="233"/>
      <c r="J11" s="233"/>
      <c r="K11" s="233"/>
      <c r="L11" s="233"/>
      <c r="M11" s="233"/>
      <c r="N11" s="233"/>
      <c r="O11" s="233"/>
      <c r="P11" s="233"/>
      <c r="Q11" s="233"/>
      <c r="R11" s="230">
        <f t="shared" si="1"/>
        <v>2</v>
      </c>
      <c r="S11" s="233"/>
    </row>
    <row r="12" spans="1:19" ht="25.5" customHeight="1" x14ac:dyDescent="0.2">
      <c r="A12" s="232">
        <v>314196</v>
      </c>
      <c r="B12" s="232" t="s">
        <v>43</v>
      </c>
      <c r="C12" s="232" t="s">
        <v>44</v>
      </c>
      <c r="D12" s="233" t="e">
        <f>VLOOKUP(A12,'Market Basket'!A:E,13,FALSE)</f>
        <v>#N/A</v>
      </c>
      <c r="E12" s="234" t="e">
        <f>VLOOKUP(A12,'Market Basket'!A:E,14,FALSE)</f>
        <v>#N/A</v>
      </c>
      <c r="F12" s="233">
        <v>1</v>
      </c>
      <c r="G12" s="233">
        <v>9</v>
      </c>
      <c r="H12" s="233">
        <v>5</v>
      </c>
      <c r="I12" s="233">
        <v>9</v>
      </c>
      <c r="J12" s="233"/>
      <c r="K12" s="233">
        <v>1</v>
      </c>
      <c r="L12" s="233">
        <v>1</v>
      </c>
      <c r="M12" s="233">
        <v>3</v>
      </c>
      <c r="N12" s="233"/>
      <c r="O12" s="233"/>
      <c r="P12" s="233"/>
      <c r="Q12" s="233"/>
      <c r="R12" s="230">
        <f t="shared" si="1"/>
        <v>29</v>
      </c>
      <c r="S12" s="233"/>
    </row>
    <row r="13" spans="1:19" ht="25.5" customHeight="1" x14ac:dyDescent="0.2">
      <c r="A13" s="232">
        <v>123500</v>
      </c>
      <c r="B13" s="232" t="s">
        <v>48</v>
      </c>
      <c r="C13" s="232" t="s">
        <v>44</v>
      </c>
      <c r="D13" s="233" t="e">
        <f>VLOOKUP(A13,'Market Basket'!A:E,13,FALSE)</f>
        <v>#N/A</v>
      </c>
      <c r="E13" s="234" t="e">
        <f>VLOOKUP(A13,'Market Basket'!A:E,14,FALSE)</f>
        <v>#N/A</v>
      </c>
      <c r="F13" s="233">
        <v>8</v>
      </c>
      <c r="G13" s="233">
        <v>12</v>
      </c>
      <c r="H13" s="233">
        <v>21</v>
      </c>
      <c r="I13" s="233">
        <v>18</v>
      </c>
      <c r="J13" s="233">
        <v>15</v>
      </c>
      <c r="K13" s="233">
        <v>11</v>
      </c>
      <c r="L13" s="233">
        <v>13</v>
      </c>
      <c r="M13" s="233">
        <v>12</v>
      </c>
      <c r="N13" s="233"/>
      <c r="O13" s="233"/>
      <c r="P13" s="233"/>
      <c r="Q13" s="233"/>
      <c r="R13" s="230">
        <f t="shared" si="1"/>
        <v>110</v>
      </c>
      <c r="S13" s="233"/>
    </row>
    <row r="14" spans="1:19" ht="25.5" customHeight="1" x14ac:dyDescent="0.2">
      <c r="A14" s="232">
        <v>180699</v>
      </c>
      <c r="B14" s="232" t="s">
        <v>1219</v>
      </c>
      <c r="C14" s="232" t="s">
        <v>130</v>
      </c>
      <c r="D14" s="233" t="s">
        <v>1212</v>
      </c>
      <c r="E14" s="235" t="s">
        <v>1213</v>
      </c>
      <c r="F14" s="233"/>
      <c r="G14" s="233">
        <v>3</v>
      </c>
      <c r="H14" s="233">
        <v>2</v>
      </c>
      <c r="I14" s="233"/>
      <c r="J14" s="233">
        <v>2</v>
      </c>
      <c r="K14" s="233"/>
      <c r="L14" s="233">
        <v>2</v>
      </c>
      <c r="M14" s="233"/>
      <c r="N14" s="233"/>
      <c r="O14" s="233"/>
      <c r="P14" s="233"/>
      <c r="Q14" s="233"/>
      <c r="R14" s="230">
        <f t="shared" si="1"/>
        <v>9</v>
      </c>
      <c r="S14" s="233"/>
    </row>
    <row r="15" spans="1:19" ht="25.5" customHeight="1" x14ac:dyDescent="0.2">
      <c r="A15" s="232">
        <v>627910</v>
      </c>
      <c r="B15" s="232" t="s">
        <v>1220</v>
      </c>
      <c r="C15" s="232" t="s">
        <v>23</v>
      </c>
      <c r="D15" s="233" t="s">
        <v>1212</v>
      </c>
      <c r="E15" s="235" t="s">
        <v>1213</v>
      </c>
      <c r="F15" s="233"/>
      <c r="G15" s="233"/>
      <c r="H15" s="233">
        <v>2</v>
      </c>
      <c r="I15" s="233"/>
      <c r="J15" s="233">
        <v>1</v>
      </c>
      <c r="K15" s="233"/>
      <c r="L15" s="233"/>
      <c r="M15" s="233"/>
      <c r="N15" s="233"/>
      <c r="O15" s="233"/>
      <c r="P15" s="233"/>
      <c r="Q15" s="233"/>
      <c r="R15" s="230">
        <f t="shared" si="1"/>
        <v>3</v>
      </c>
      <c r="S15" s="233"/>
    </row>
    <row r="16" spans="1:19" ht="25.5" customHeight="1" x14ac:dyDescent="0.2">
      <c r="A16" s="232">
        <v>200999</v>
      </c>
      <c r="B16" s="232" t="s">
        <v>1221</v>
      </c>
      <c r="C16" s="232" t="s">
        <v>23</v>
      </c>
      <c r="D16" s="233" t="s">
        <v>1212</v>
      </c>
      <c r="E16" s="235" t="s">
        <v>1213</v>
      </c>
      <c r="F16" s="233">
        <v>1</v>
      </c>
      <c r="G16" s="233">
        <v>3</v>
      </c>
      <c r="H16" s="233"/>
      <c r="I16" s="233"/>
      <c r="J16" s="233">
        <v>2</v>
      </c>
      <c r="K16" s="233"/>
      <c r="L16" s="233">
        <v>1</v>
      </c>
      <c r="M16" s="233">
        <v>1</v>
      </c>
      <c r="N16" s="233"/>
      <c r="O16" s="233"/>
      <c r="P16" s="233"/>
      <c r="Q16" s="233"/>
      <c r="R16" s="230">
        <f t="shared" si="1"/>
        <v>8</v>
      </c>
      <c r="S16" s="233"/>
    </row>
    <row r="17" spans="1:19" ht="25.5" customHeight="1" x14ac:dyDescent="0.2">
      <c r="A17" s="232">
        <v>197769</v>
      </c>
      <c r="B17" s="232" t="s">
        <v>54</v>
      </c>
      <c r="C17" s="232" t="s">
        <v>23</v>
      </c>
      <c r="D17" s="233" t="e">
        <f>VLOOKUP(A17,'Market Basket'!A:E,13,FALSE)</f>
        <v>#N/A</v>
      </c>
      <c r="E17" s="234" t="e">
        <f>VLOOKUP(A17,'Market Basket'!A:E,14,FALSE)</f>
        <v>#N/A</v>
      </c>
      <c r="F17" s="233"/>
      <c r="G17" s="233"/>
      <c r="H17" s="233">
        <v>3</v>
      </c>
      <c r="I17" s="233">
        <v>7</v>
      </c>
      <c r="J17" s="233">
        <v>9</v>
      </c>
      <c r="K17" s="233">
        <v>9</v>
      </c>
      <c r="L17" s="233">
        <v>13</v>
      </c>
      <c r="M17" s="233">
        <v>8</v>
      </c>
      <c r="N17" s="233"/>
      <c r="O17" s="233"/>
      <c r="P17" s="233"/>
      <c r="Q17" s="233"/>
      <c r="R17" s="230">
        <f t="shared" si="1"/>
        <v>49</v>
      </c>
      <c r="S17" s="233"/>
    </row>
    <row r="18" spans="1:19" ht="25.5" customHeight="1" x14ac:dyDescent="0.2">
      <c r="A18" s="232">
        <v>354647</v>
      </c>
      <c r="B18" s="232" t="s">
        <v>62</v>
      </c>
      <c r="C18" s="232" t="s">
        <v>29</v>
      </c>
      <c r="D18" s="233" t="e">
        <f>VLOOKUP(A18,'Market Basket'!A:E,13,FALSE)</f>
        <v>#N/A</v>
      </c>
      <c r="E18" s="234" t="e">
        <f>VLOOKUP(A18,'Market Basket'!A:E,14,FALSE)</f>
        <v>#N/A</v>
      </c>
      <c r="F18" s="233">
        <v>1</v>
      </c>
      <c r="G18" s="233">
        <v>3</v>
      </c>
      <c r="H18" s="233">
        <v>2</v>
      </c>
      <c r="I18" s="233"/>
      <c r="J18" s="233"/>
      <c r="K18" s="233"/>
      <c r="L18" s="233"/>
      <c r="M18" s="233"/>
      <c r="N18" s="233"/>
      <c r="O18" s="233"/>
      <c r="P18" s="233"/>
      <c r="Q18" s="233"/>
      <c r="R18" s="230">
        <f t="shared" si="1"/>
        <v>6</v>
      </c>
      <c r="S18" s="233"/>
    </row>
    <row r="19" spans="1:19" ht="25.5" customHeight="1" x14ac:dyDescent="0.2">
      <c r="A19" s="232">
        <v>359214</v>
      </c>
      <c r="B19" s="232" t="s">
        <v>66</v>
      </c>
      <c r="C19" s="232" t="s">
        <v>29</v>
      </c>
      <c r="D19" s="233" t="e">
        <f>VLOOKUP(A19,'Market Basket'!A:E,13,FALSE)</f>
        <v>#N/A</v>
      </c>
      <c r="E19" s="234" t="e">
        <f>VLOOKUP(A19,'Market Basket'!A:E,14,FALSE)</f>
        <v>#N/A</v>
      </c>
      <c r="F19" s="233">
        <v>1</v>
      </c>
      <c r="G19" s="233">
        <v>2</v>
      </c>
      <c r="H19" s="233">
        <v>1</v>
      </c>
      <c r="I19" s="233"/>
      <c r="J19" s="233"/>
      <c r="K19" s="233"/>
      <c r="L19" s="233"/>
      <c r="M19" s="233"/>
      <c r="N19" s="233"/>
      <c r="O19" s="233"/>
      <c r="P19" s="233"/>
      <c r="Q19" s="233"/>
      <c r="R19" s="230">
        <f t="shared" si="1"/>
        <v>4</v>
      </c>
      <c r="S19" s="233"/>
    </row>
    <row r="20" spans="1:19" ht="25.5" customHeight="1" x14ac:dyDescent="0.2">
      <c r="A20" s="232">
        <v>265901</v>
      </c>
      <c r="B20" s="232" t="s">
        <v>71</v>
      </c>
      <c r="C20" s="232" t="s">
        <v>72</v>
      </c>
      <c r="D20" s="233" t="e">
        <f>VLOOKUP(A20,'Market Basket'!A:E,13,FALSE)</f>
        <v>#N/A</v>
      </c>
      <c r="E20" s="234" t="e">
        <f>VLOOKUP(A20,'Market Basket'!A:E,14,FALSE)</f>
        <v>#N/A</v>
      </c>
      <c r="F20" s="233"/>
      <c r="G20" s="233">
        <v>2</v>
      </c>
      <c r="H20" s="233"/>
      <c r="I20" s="233"/>
      <c r="J20" s="233"/>
      <c r="K20" s="233">
        <v>1</v>
      </c>
      <c r="L20" s="233"/>
      <c r="M20" s="233"/>
      <c r="N20" s="233"/>
      <c r="O20" s="233"/>
      <c r="P20" s="233"/>
      <c r="Q20" s="233"/>
      <c r="R20" s="230">
        <f t="shared" si="1"/>
        <v>3</v>
      </c>
      <c r="S20" s="233"/>
    </row>
    <row r="21" spans="1:19" ht="25.5" customHeight="1" x14ac:dyDescent="0.2">
      <c r="A21" s="232">
        <v>384712</v>
      </c>
      <c r="B21" s="232" t="s">
        <v>1222</v>
      </c>
      <c r="C21" s="232" t="s">
        <v>29</v>
      </c>
      <c r="D21" s="233" t="s">
        <v>1212</v>
      </c>
      <c r="E21" s="235" t="s">
        <v>1213</v>
      </c>
      <c r="F21" s="233"/>
      <c r="G21" s="233">
        <v>3</v>
      </c>
      <c r="H21" s="233"/>
      <c r="I21" s="233"/>
      <c r="J21" s="233"/>
      <c r="K21" s="233"/>
      <c r="L21" s="233"/>
      <c r="M21" s="233"/>
      <c r="N21" s="233"/>
      <c r="O21" s="233"/>
      <c r="P21" s="233"/>
      <c r="Q21" s="233"/>
      <c r="R21" s="230">
        <f t="shared" si="1"/>
        <v>3</v>
      </c>
      <c r="S21" s="233"/>
    </row>
    <row r="22" spans="1:19" ht="25.5" customHeight="1" x14ac:dyDescent="0.2">
      <c r="A22" s="232">
        <v>359534</v>
      </c>
      <c r="B22" s="232" t="s">
        <v>76</v>
      </c>
      <c r="C22" s="232" t="s">
        <v>29</v>
      </c>
      <c r="D22" s="233" t="e">
        <f>VLOOKUP(A22,'Market Basket'!A:E,13,FALSE)</f>
        <v>#N/A</v>
      </c>
      <c r="E22" s="234" t="e">
        <f>VLOOKUP(A22,'Market Basket'!A:E,14,FALSE)</f>
        <v>#N/A</v>
      </c>
      <c r="F22" s="233">
        <v>2</v>
      </c>
      <c r="G22" s="233">
        <v>20</v>
      </c>
      <c r="H22" s="233">
        <v>12</v>
      </c>
      <c r="I22" s="233">
        <v>23</v>
      </c>
      <c r="J22" s="233">
        <v>-3</v>
      </c>
      <c r="K22" s="233">
        <v>7</v>
      </c>
      <c r="L22" s="233">
        <v>25</v>
      </c>
      <c r="M22" s="233">
        <v>13</v>
      </c>
      <c r="N22" s="233"/>
      <c r="O22" s="233"/>
      <c r="P22" s="233"/>
      <c r="Q22" s="233"/>
      <c r="R22" s="230">
        <f t="shared" si="1"/>
        <v>99</v>
      </c>
      <c r="S22" s="233"/>
    </row>
    <row r="23" spans="1:19" ht="25.5" customHeight="1" x14ac:dyDescent="0.2">
      <c r="A23" s="232">
        <v>650330</v>
      </c>
      <c r="B23" s="232" t="s">
        <v>79</v>
      </c>
      <c r="C23" s="232" t="s">
        <v>80</v>
      </c>
      <c r="D23" s="233" t="e">
        <f>VLOOKUP(A23,'Market Basket'!A:E,13,FALSE)</f>
        <v>#N/A</v>
      </c>
      <c r="E23" s="234" t="e">
        <f>VLOOKUP(A23,'Market Basket'!A:E,14,FALSE)</f>
        <v>#N/A</v>
      </c>
      <c r="F23" s="233"/>
      <c r="G23" s="233">
        <v>3</v>
      </c>
      <c r="H23" s="233"/>
      <c r="I23" s="233">
        <v>3</v>
      </c>
      <c r="J23" s="233">
        <v>1</v>
      </c>
      <c r="K23" s="233"/>
      <c r="L23" s="233">
        <v>2</v>
      </c>
      <c r="M23" s="233">
        <v>1</v>
      </c>
      <c r="N23" s="233"/>
      <c r="O23" s="233"/>
      <c r="P23" s="233"/>
      <c r="Q23" s="233"/>
      <c r="R23" s="230">
        <f t="shared" si="1"/>
        <v>10</v>
      </c>
      <c r="S23" s="233"/>
    </row>
    <row r="24" spans="1:19" ht="25.5" customHeight="1" x14ac:dyDescent="0.2">
      <c r="A24" s="232">
        <v>349083</v>
      </c>
      <c r="B24" s="232" t="s">
        <v>1223</v>
      </c>
      <c r="C24" s="232" t="s">
        <v>838</v>
      </c>
      <c r="D24" s="233" t="s">
        <v>1212</v>
      </c>
      <c r="E24" s="235" t="s">
        <v>1213</v>
      </c>
      <c r="F24" s="233">
        <v>2</v>
      </c>
      <c r="G24" s="233"/>
      <c r="H24" s="233"/>
      <c r="I24" s="233"/>
      <c r="J24" s="233"/>
      <c r="K24" s="233"/>
      <c r="L24" s="233"/>
      <c r="M24" s="233"/>
      <c r="N24" s="233"/>
      <c r="O24" s="233"/>
      <c r="P24" s="233"/>
      <c r="Q24" s="233"/>
      <c r="R24" s="230">
        <f t="shared" si="1"/>
        <v>2</v>
      </c>
      <c r="S24" s="233"/>
    </row>
    <row r="25" spans="1:19" ht="25.5" customHeight="1" x14ac:dyDescent="0.2">
      <c r="A25" s="232">
        <v>209761</v>
      </c>
      <c r="B25" s="232" t="s">
        <v>83</v>
      </c>
      <c r="C25" s="232" t="s">
        <v>59</v>
      </c>
      <c r="D25" s="233" t="e">
        <f>VLOOKUP(A25,'Market Basket'!A:E,13,FALSE)</f>
        <v>#N/A</v>
      </c>
      <c r="E25" s="234" t="e">
        <f>VLOOKUP(A25,'Market Basket'!A:E,14,FALSE)</f>
        <v>#N/A</v>
      </c>
      <c r="F25" s="233">
        <v>8</v>
      </c>
      <c r="G25" s="233"/>
      <c r="H25" s="233">
        <v>1</v>
      </c>
      <c r="I25" s="233">
        <v>1</v>
      </c>
      <c r="J25" s="233"/>
      <c r="K25" s="233">
        <v>1</v>
      </c>
      <c r="L25" s="233">
        <v>1</v>
      </c>
      <c r="M25" s="233">
        <v>2</v>
      </c>
      <c r="N25" s="233"/>
      <c r="O25" s="233"/>
      <c r="P25" s="233"/>
      <c r="Q25" s="233"/>
      <c r="R25" s="230">
        <f t="shared" si="1"/>
        <v>14</v>
      </c>
      <c r="S25" s="233"/>
    </row>
    <row r="26" spans="1:19" ht="25.5" customHeight="1" x14ac:dyDescent="0.2">
      <c r="A26" s="232">
        <v>580562</v>
      </c>
      <c r="B26" s="232" t="s">
        <v>84</v>
      </c>
      <c r="C26" s="232" t="s">
        <v>85</v>
      </c>
      <c r="D26" s="233" t="e">
        <f>VLOOKUP(A26,'Market Basket'!A:E,13,FALSE)</f>
        <v>#N/A</v>
      </c>
      <c r="E26" s="234" t="e">
        <f>VLOOKUP(A26,'Market Basket'!A:E,14,FALSE)</f>
        <v>#N/A</v>
      </c>
      <c r="F26" s="233">
        <v>2</v>
      </c>
      <c r="G26" s="233">
        <v>1</v>
      </c>
      <c r="H26" s="233"/>
      <c r="I26" s="233">
        <v>1</v>
      </c>
      <c r="J26" s="233"/>
      <c r="K26" s="233"/>
      <c r="L26" s="233"/>
      <c r="M26" s="233"/>
      <c r="N26" s="233"/>
      <c r="O26" s="233"/>
      <c r="P26" s="233"/>
      <c r="Q26" s="233"/>
      <c r="R26" s="230">
        <f t="shared" si="1"/>
        <v>4</v>
      </c>
      <c r="S26" s="233"/>
    </row>
    <row r="27" spans="1:19" ht="25.5" customHeight="1" x14ac:dyDescent="0.2">
      <c r="A27" s="232">
        <v>580589</v>
      </c>
      <c r="B27" s="232" t="s">
        <v>88</v>
      </c>
      <c r="C27" s="232" t="s">
        <v>85</v>
      </c>
      <c r="D27" s="233" t="e">
        <f>VLOOKUP(A27,'Market Basket'!A:E,13,FALSE)</f>
        <v>#N/A</v>
      </c>
      <c r="E27" s="234" t="e">
        <f>VLOOKUP(A27,'Market Basket'!A:E,14,FALSE)</f>
        <v>#N/A</v>
      </c>
      <c r="F27" s="233">
        <v>2</v>
      </c>
      <c r="G27" s="233">
        <v>2</v>
      </c>
      <c r="H27" s="233">
        <v>5</v>
      </c>
      <c r="I27" s="233">
        <v>2</v>
      </c>
      <c r="J27" s="233">
        <v>5</v>
      </c>
      <c r="K27" s="233">
        <v>2</v>
      </c>
      <c r="L27" s="233">
        <v>1</v>
      </c>
      <c r="M27" s="233">
        <v>5</v>
      </c>
      <c r="N27" s="233"/>
      <c r="O27" s="233"/>
      <c r="P27" s="233"/>
      <c r="Q27" s="233"/>
      <c r="R27" s="230">
        <f t="shared" si="1"/>
        <v>24</v>
      </c>
      <c r="S27" s="233"/>
    </row>
    <row r="28" spans="1:19" ht="25.5" customHeight="1" x14ac:dyDescent="0.2">
      <c r="A28" s="232">
        <v>165601</v>
      </c>
      <c r="B28" s="232" t="s">
        <v>1224</v>
      </c>
      <c r="C28" s="232" t="s">
        <v>12</v>
      </c>
      <c r="D28" s="233" t="s">
        <v>1212</v>
      </c>
      <c r="E28" s="235" t="s">
        <v>1213</v>
      </c>
      <c r="F28" s="233">
        <v>1</v>
      </c>
      <c r="G28" s="233"/>
      <c r="H28" s="233"/>
      <c r="I28" s="233"/>
      <c r="J28" s="233"/>
      <c r="K28" s="233"/>
      <c r="L28" s="233"/>
      <c r="M28" s="233"/>
      <c r="N28" s="233"/>
      <c r="O28" s="233"/>
      <c r="P28" s="233"/>
      <c r="Q28" s="233"/>
      <c r="R28" s="230">
        <f t="shared" si="1"/>
        <v>1</v>
      </c>
      <c r="S28" s="233"/>
    </row>
    <row r="29" spans="1:19" ht="25.5" customHeight="1" x14ac:dyDescent="0.2">
      <c r="A29" s="232">
        <v>520098</v>
      </c>
      <c r="B29" s="232" t="s">
        <v>1225</v>
      </c>
      <c r="C29" s="232" t="s">
        <v>90</v>
      </c>
      <c r="D29" s="233" t="s">
        <v>1212</v>
      </c>
      <c r="E29" s="235" t="s">
        <v>1213</v>
      </c>
      <c r="F29" s="233">
        <v>5</v>
      </c>
      <c r="G29" s="233"/>
      <c r="H29" s="233"/>
      <c r="I29" s="233"/>
      <c r="J29" s="233"/>
      <c r="K29" s="233"/>
      <c r="L29" s="233"/>
      <c r="M29" s="233"/>
      <c r="N29" s="233"/>
      <c r="O29" s="233"/>
      <c r="P29" s="233"/>
      <c r="Q29" s="233"/>
      <c r="R29" s="230">
        <f t="shared" si="1"/>
        <v>5</v>
      </c>
      <c r="S29" s="233"/>
    </row>
    <row r="30" spans="1:19" ht="25.5" customHeight="1" x14ac:dyDescent="0.2">
      <c r="A30" s="232">
        <v>570710</v>
      </c>
      <c r="B30" s="232" t="s">
        <v>1226</v>
      </c>
      <c r="C30" s="232" t="s">
        <v>90</v>
      </c>
      <c r="D30" s="233" t="s">
        <v>1212</v>
      </c>
      <c r="E30" s="235" t="s">
        <v>1213</v>
      </c>
      <c r="F30" s="233"/>
      <c r="G30" s="233">
        <v>2</v>
      </c>
      <c r="H30" s="233">
        <v>2</v>
      </c>
      <c r="I30" s="233"/>
      <c r="J30" s="233"/>
      <c r="K30" s="233"/>
      <c r="L30" s="233"/>
      <c r="M30" s="233"/>
      <c r="N30" s="233"/>
      <c r="O30" s="233"/>
      <c r="P30" s="233"/>
      <c r="Q30" s="233"/>
      <c r="R30" s="230">
        <f t="shared" si="1"/>
        <v>4</v>
      </c>
      <c r="S30" s="233"/>
    </row>
    <row r="31" spans="1:19" ht="25.5" customHeight="1" x14ac:dyDescent="0.2">
      <c r="A31" s="232">
        <v>567091</v>
      </c>
      <c r="B31" s="232" t="s">
        <v>93</v>
      </c>
      <c r="C31" s="232" t="s">
        <v>90</v>
      </c>
      <c r="D31" s="233" t="e">
        <f>VLOOKUP(A31,'Market Basket'!A:E,13,FALSE)</f>
        <v>#N/A</v>
      </c>
      <c r="E31" s="234" t="e">
        <f>VLOOKUP(A31,'Market Basket'!A:E,14,FALSE)</f>
        <v>#N/A</v>
      </c>
      <c r="F31" s="233">
        <v>6</v>
      </c>
      <c r="G31" s="233">
        <v>19</v>
      </c>
      <c r="H31" s="233">
        <v>25</v>
      </c>
      <c r="I31" s="233">
        <v>34</v>
      </c>
      <c r="J31" s="233">
        <v>19</v>
      </c>
      <c r="K31" s="233">
        <v>18</v>
      </c>
      <c r="L31" s="233">
        <v>31</v>
      </c>
      <c r="M31" s="233">
        <v>20</v>
      </c>
      <c r="N31" s="233"/>
      <c r="O31" s="233"/>
      <c r="P31" s="233"/>
      <c r="Q31" s="233"/>
      <c r="R31" s="230">
        <f t="shared" si="1"/>
        <v>172</v>
      </c>
      <c r="S31" s="233"/>
    </row>
    <row r="32" spans="1:19" ht="25.5" customHeight="1" x14ac:dyDescent="0.2">
      <c r="A32" s="232">
        <v>822477</v>
      </c>
      <c r="B32" s="232" t="s">
        <v>96</v>
      </c>
      <c r="C32" s="232" t="s">
        <v>97</v>
      </c>
      <c r="D32" s="233" t="e">
        <f>VLOOKUP(A32,'Market Basket'!A:E,13,FALSE)</f>
        <v>#N/A</v>
      </c>
      <c r="E32" s="234" t="e">
        <f>VLOOKUP(A32,'Market Basket'!A:E,14,FALSE)</f>
        <v>#N/A</v>
      </c>
      <c r="F32" s="233">
        <v>3</v>
      </c>
      <c r="G32" s="233">
        <v>3</v>
      </c>
      <c r="H32" s="233">
        <v>1</v>
      </c>
      <c r="I32" s="233"/>
      <c r="J32" s="233"/>
      <c r="K32" s="233"/>
      <c r="L32" s="233"/>
      <c r="M32" s="233"/>
      <c r="N32" s="233"/>
      <c r="O32" s="233"/>
      <c r="P32" s="233"/>
      <c r="Q32" s="233"/>
      <c r="R32" s="230">
        <f t="shared" si="1"/>
        <v>7</v>
      </c>
      <c r="S32" s="233"/>
    </row>
    <row r="33" spans="1:19" ht="25.5" customHeight="1" x14ac:dyDescent="0.2">
      <c r="A33" s="232">
        <v>360191</v>
      </c>
      <c r="B33" s="232" t="s">
        <v>100</v>
      </c>
      <c r="C33" s="232" t="s">
        <v>101</v>
      </c>
      <c r="D33" s="233" t="e">
        <f>VLOOKUP(A33,'Market Basket'!A:E,13,FALSE)</f>
        <v>#N/A</v>
      </c>
      <c r="E33" s="234" t="e">
        <f>VLOOKUP(A33,'Market Basket'!A:E,14,FALSE)</f>
        <v>#N/A</v>
      </c>
      <c r="F33" s="233">
        <v>6</v>
      </c>
      <c r="G33" s="233">
        <v>9</v>
      </c>
      <c r="H33" s="233">
        <v>10</v>
      </c>
      <c r="I33" s="233">
        <v>44</v>
      </c>
      <c r="J33" s="233">
        <v>3</v>
      </c>
      <c r="K33" s="233">
        <v>1</v>
      </c>
      <c r="L33" s="233">
        <v>6</v>
      </c>
      <c r="M33" s="233">
        <v>5</v>
      </c>
      <c r="N33" s="233"/>
      <c r="O33" s="233"/>
      <c r="P33" s="233"/>
      <c r="Q33" s="233"/>
      <c r="R33" s="230">
        <f t="shared" si="1"/>
        <v>84</v>
      </c>
      <c r="S33" s="233"/>
    </row>
    <row r="34" spans="1:19" ht="25.5" customHeight="1" x14ac:dyDescent="0.2">
      <c r="A34" s="232">
        <v>272691</v>
      </c>
      <c r="B34" s="232" t="s">
        <v>105</v>
      </c>
      <c r="C34" s="232" t="s">
        <v>106</v>
      </c>
      <c r="D34" s="233" t="e">
        <f>VLOOKUP(A34,'Market Basket'!A:E,13,FALSE)</f>
        <v>#N/A</v>
      </c>
      <c r="E34" s="234" t="e">
        <f>VLOOKUP(A34,'Market Basket'!A:E,14,FALSE)</f>
        <v>#N/A</v>
      </c>
      <c r="F34" s="233">
        <v>11</v>
      </c>
      <c r="G34" s="233">
        <v>17</v>
      </c>
      <c r="H34" s="233">
        <v>19</v>
      </c>
      <c r="I34" s="233">
        <v>25</v>
      </c>
      <c r="J34" s="233">
        <v>16</v>
      </c>
      <c r="K34" s="233">
        <v>12</v>
      </c>
      <c r="L34" s="233">
        <v>11</v>
      </c>
      <c r="M34" s="233">
        <v>15</v>
      </c>
      <c r="N34" s="233"/>
      <c r="O34" s="233"/>
      <c r="P34" s="233"/>
      <c r="Q34" s="233"/>
      <c r="R34" s="230">
        <f t="shared" si="1"/>
        <v>126</v>
      </c>
      <c r="S34" s="233"/>
    </row>
    <row r="35" spans="1:19" ht="25.5" customHeight="1" x14ac:dyDescent="0.2">
      <c r="A35" s="232">
        <v>354951</v>
      </c>
      <c r="B35" s="232" t="s">
        <v>1227</v>
      </c>
      <c r="C35" s="232" t="s">
        <v>1228</v>
      </c>
      <c r="D35" s="233" t="s">
        <v>1212</v>
      </c>
      <c r="E35" s="235" t="s">
        <v>1213</v>
      </c>
      <c r="F35" s="233"/>
      <c r="G35" s="233">
        <v>1</v>
      </c>
      <c r="H35" s="233"/>
      <c r="I35" s="233"/>
      <c r="J35" s="233">
        <v>1</v>
      </c>
      <c r="K35" s="233"/>
      <c r="L35" s="233">
        <v>2</v>
      </c>
      <c r="M35" s="233"/>
      <c r="N35" s="233"/>
      <c r="O35" s="233"/>
      <c r="P35" s="233"/>
      <c r="Q35" s="233"/>
      <c r="R35" s="230">
        <f t="shared" si="1"/>
        <v>4</v>
      </c>
      <c r="S35" s="233"/>
    </row>
    <row r="36" spans="1:19" ht="25.5" customHeight="1" x14ac:dyDescent="0.2">
      <c r="A36" s="232">
        <v>179040</v>
      </c>
      <c r="B36" s="232" t="s">
        <v>112</v>
      </c>
      <c r="C36" s="232" t="s">
        <v>44</v>
      </c>
      <c r="D36" s="233" t="e">
        <f>VLOOKUP(A36,'Market Basket'!A:E,13,FALSE)</f>
        <v>#N/A</v>
      </c>
      <c r="E36" s="234" t="e">
        <f>VLOOKUP(A36,'Market Basket'!A:E,14,FALSE)</f>
        <v>#N/A</v>
      </c>
      <c r="F36" s="233">
        <v>16</v>
      </c>
      <c r="G36" s="233">
        <v>114</v>
      </c>
      <c r="H36" s="233">
        <v>5</v>
      </c>
      <c r="I36" s="233">
        <v>110</v>
      </c>
      <c r="J36" s="233"/>
      <c r="K36" s="233">
        <v>39</v>
      </c>
      <c r="L36" s="233"/>
      <c r="M36" s="233">
        <v>117</v>
      </c>
      <c r="N36" s="233"/>
      <c r="O36" s="233"/>
      <c r="P36" s="233"/>
      <c r="Q36" s="233"/>
      <c r="R36" s="230">
        <f t="shared" si="1"/>
        <v>401</v>
      </c>
      <c r="S36" s="233"/>
    </row>
    <row r="37" spans="1:19" ht="25.5" customHeight="1" x14ac:dyDescent="0.2">
      <c r="A37" s="232">
        <v>179020</v>
      </c>
      <c r="B37" s="232" t="s">
        <v>1229</v>
      </c>
      <c r="C37" s="232" t="s">
        <v>44</v>
      </c>
      <c r="D37" s="233" t="e">
        <f>VLOOKUP(A37,'Market Basket'!A:E,13,FALSE)</f>
        <v>#N/A</v>
      </c>
      <c r="E37" s="234" t="e">
        <f>VLOOKUP(A37,'Market Basket'!A:E,14,FALSE)</f>
        <v>#N/A</v>
      </c>
      <c r="F37" s="233">
        <v>19</v>
      </c>
      <c r="G37" s="233">
        <v>33</v>
      </c>
      <c r="H37" s="233">
        <v>28</v>
      </c>
      <c r="I37" s="233">
        <v>38</v>
      </c>
      <c r="J37" s="233">
        <v>22</v>
      </c>
      <c r="K37" s="233">
        <v>18</v>
      </c>
      <c r="L37" s="233">
        <v>28</v>
      </c>
      <c r="M37" s="233">
        <v>25</v>
      </c>
      <c r="N37" s="233"/>
      <c r="O37" s="233"/>
      <c r="P37" s="233"/>
      <c r="Q37" s="233"/>
      <c r="R37" s="230">
        <f t="shared" si="1"/>
        <v>211</v>
      </c>
      <c r="S37" s="233"/>
    </row>
    <row r="38" spans="1:19" ht="25.5" customHeight="1" x14ac:dyDescent="0.2">
      <c r="A38" s="232">
        <v>751146</v>
      </c>
      <c r="B38" s="232" t="s">
        <v>113</v>
      </c>
      <c r="C38" s="232" t="s">
        <v>106</v>
      </c>
      <c r="D38" s="233" t="e">
        <f>VLOOKUP(A38,'Market Basket'!A:E,13,FALSE)</f>
        <v>#N/A</v>
      </c>
      <c r="E38" s="234" t="e">
        <f>VLOOKUP(A38,'Market Basket'!A:E,14,FALSE)</f>
        <v>#N/A</v>
      </c>
      <c r="F38" s="233"/>
      <c r="G38" s="233">
        <v>7</v>
      </c>
      <c r="H38" s="233">
        <v>6</v>
      </c>
      <c r="I38" s="233">
        <v>4</v>
      </c>
      <c r="J38" s="233">
        <v>5</v>
      </c>
      <c r="K38" s="233">
        <v>2</v>
      </c>
      <c r="L38" s="233">
        <v>6</v>
      </c>
      <c r="M38" s="233">
        <v>1</v>
      </c>
      <c r="N38" s="233"/>
      <c r="O38" s="233"/>
      <c r="P38" s="233"/>
      <c r="Q38" s="233"/>
      <c r="R38" s="230">
        <f t="shared" si="1"/>
        <v>31</v>
      </c>
      <c r="S38" s="233"/>
    </row>
    <row r="39" spans="1:19" ht="25.5" customHeight="1" x14ac:dyDescent="0.2">
      <c r="A39" s="232">
        <v>132675</v>
      </c>
      <c r="B39" s="232" t="s">
        <v>1230</v>
      </c>
      <c r="C39" s="232" t="s">
        <v>116</v>
      </c>
      <c r="D39" s="233" t="s">
        <v>1212</v>
      </c>
      <c r="E39" s="235" t="s">
        <v>1213</v>
      </c>
      <c r="F39" s="233"/>
      <c r="G39" s="233">
        <v>2</v>
      </c>
      <c r="H39" s="233"/>
      <c r="I39" s="233"/>
      <c r="J39" s="233">
        <v>1</v>
      </c>
      <c r="K39" s="233"/>
      <c r="L39" s="233">
        <v>2</v>
      </c>
      <c r="M39" s="233">
        <v>1</v>
      </c>
      <c r="N39" s="233"/>
      <c r="O39" s="233"/>
      <c r="P39" s="233"/>
      <c r="Q39" s="233"/>
      <c r="R39" s="230">
        <f t="shared" si="1"/>
        <v>6</v>
      </c>
      <c r="S39" s="233"/>
    </row>
    <row r="40" spans="1:19" ht="25.5" customHeight="1" x14ac:dyDescent="0.2">
      <c r="A40" s="232">
        <v>490833</v>
      </c>
      <c r="B40" s="232" t="s">
        <v>115</v>
      </c>
      <c r="C40" s="232" t="s">
        <v>116</v>
      </c>
      <c r="D40" s="233" t="e">
        <f>VLOOKUP(A40,'Market Basket'!A:E,13,FALSE)</f>
        <v>#N/A</v>
      </c>
      <c r="E40" s="234" t="e">
        <f>VLOOKUP(A40,'Market Basket'!A:E,14,FALSE)</f>
        <v>#N/A</v>
      </c>
      <c r="F40" s="233"/>
      <c r="G40" s="233">
        <v>3</v>
      </c>
      <c r="H40" s="233"/>
      <c r="I40" s="233">
        <v>4</v>
      </c>
      <c r="J40" s="233"/>
      <c r="K40" s="233">
        <v>1</v>
      </c>
      <c r="L40" s="233">
        <v>2</v>
      </c>
      <c r="M40" s="233"/>
      <c r="N40" s="233"/>
      <c r="O40" s="233"/>
      <c r="P40" s="233"/>
      <c r="Q40" s="233"/>
      <c r="R40" s="230">
        <f t="shared" si="1"/>
        <v>10</v>
      </c>
      <c r="S40" s="233"/>
    </row>
    <row r="41" spans="1:19" ht="25.5" customHeight="1" x14ac:dyDescent="0.2">
      <c r="A41" s="232">
        <v>119873</v>
      </c>
      <c r="B41" s="232" t="s">
        <v>120</v>
      </c>
      <c r="C41" s="232" t="s">
        <v>44</v>
      </c>
      <c r="D41" s="233" t="e">
        <f>VLOOKUP(A41,'Market Basket'!A:E,13,FALSE)</f>
        <v>#N/A</v>
      </c>
      <c r="E41" s="234" t="e">
        <f>VLOOKUP(A41,'Market Basket'!A:E,14,FALSE)</f>
        <v>#N/A</v>
      </c>
      <c r="F41" s="233">
        <v>1</v>
      </c>
      <c r="G41" s="233">
        <v>2</v>
      </c>
      <c r="H41" s="233">
        <v>2</v>
      </c>
      <c r="I41" s="233">
        <v>1</v>
      </c>
      <c r="J41" s="233">
        <v>1</v>
      </c>
      <c r="K41" s="233">
        <v>1</v>
      </c>
      <c r="L41" s="233">
        <v>2</v>
      </c>
      <c r="M41" s="233">
        <v>1</v>
      </c>
      <c r="N41" s="233"/>
      <c r="O41" s="233"/>
      <c r="P41" s="233"/>
      <c r="Q41" s="233"/>
      <c r="R41" s="230">
        <f t="shared" si="1"/>
        <v>11</v>
      </c>
      <c r="S41" s="233"/>
    </row>
    <row r="42" spans="1:19" ht="25.5" customHeight="1" x14ac:dyDescent="0.2">
      <c r="A42" s="232">
        <v>184802</v>
      </c>
      <c r="B42" s="232" t="s">
        <v>122</v>
      </c>
      <c r="C42" s="232" t="s">
        <v>123</v>
      </c>
      <c r="D42" s="233" t="e">
        <f>VLOOKUP(A42,'Market Basket'!A:E,13,FALSE)</f>
        <v>#N/A</v>
      </c>
      <c r="E42" s="234" t="e">
        <f>VLOOKUP(A42,'Market Basket'!A:E,14,FALSE)</f>
        <v>#N/A</v>
      </c>
      <c r="F42" s="233">
        <v>4</v>
      </c>
      <c r="G42" s="233">
        <v>2</v>
      </c>
      <c r="H42" s="233">
        <v>5</v>
      </c>
      <c r="I42" s="233">
        <v>3</v>
      </c>
      <c r="J42" s="233">
        <v>6</v>
      </c>
      <c r="K42" s="233">
        <v>2</v>
      </c>
      <c r="L42" s="233">
        <v>14</v>
      </c>
      <c r="M42" s="233">
        <v>10</v>
      </c>
      <c r="N42" s="233"/>
      <c r="O42" s="233"/>
      <c r="P42" s="233"/>
      <c r="Q42" s="233"/>
      <c r="R42" s="230">
        <f t="shared" si="1"/>
        <v>46</v>
      </c>
      <c r="S42" s="233"/>
    </row>
    <row r="43" spans="1:19" ht="25.5" customHeight="1" x14ac:dyDescent="0.2">
      <c r="A43" s="232">
        <v>163645</v>
      </c>
      <c r="B43" s="232" t="s">
        <v>129</v>
      </c>
      <c r="C43" s="232" t="s">
        <v>130</v>
      </c>
      <c r="D43" s="233" t="e">
        <f>VLOOKUP(A43,'Market Basket'!A:E,13,FALSE)</f>
        <v>#N/A</v>
      </c>
      <c r="E43" s="234" t="e">
        <f>VLOOKUP(A43,'Market Basket'!A:E,14,FALSE)</f>
        <v>#N/A</v>
      </c>
      <c r="F43" s="233">
        <v>6</v>
      </c>
      <c r="G43" s="233">
        <v>5</v>
      </c>
      <c r="H43" s="233">
        <v>1</v>
      </c>
      <c r="I43" s="233">
        <v>6</v>
      </c>
      <c r="J43" s="233">
        <v>4</v>
      </c>
      <c r="K43" s="233"/>
      <c r="L43" s="233">
        <v>1</v>
      </c>
      <c r="M43" s="233"/>
      <c r="N43" s="233"/>
      <c r="O43" s="233"/>
      <c r="P43" s="233"/>
      <c r="Q43" s="233"/>
      <c r="R43" s="230">
        <f t="shared" si="1"/>
        <v>23</v>
      </c>
      <c r="S43" s="233"/>
    </row>
    <row r="44" spans="1:19" ht="25.5" customHeight="1" x14ac:dyDescent="0.2">
      <c r="A44" s="232">
        <v>688260</v>
      </c>
      <c r="B44" s="232" t="s">
        <v>1231</v>
      </c>
      <c r="C44" s="232" t="s">
        <v>1232</v>
      </c>
      <c r="D44" s="233" t="s">
        <v>1212</v>
      </c>
      <c r="E44" s="235" t="s">
        <v>1213</v>
      </c>
      <c r="F44" s="233"/>
      <c r="G44" s="233">
        <v>4</v>
      </c>
      <c r="H44" s="233">
        <v>7</v>
      </c>
      <c r="I44" s="233">
        <v>3</v>
      </c>
      <c r="J44" s="233">
        <v>4</v>
      </c>
      <c r="K44" s="233">
        <v>4</v>
      </c>
      <c r="L44" s="233">
        <v>3</v>
      </c>
      <c r="M44" s="233">
        <v>5</v>
      </c>
      <c r="N44" s="233"/>
      <c r="O44" s="233"/>
      <c r="P44" s="233"/>
      <c r="Q44" s="233"/>
      <c r="R44" s="230">
        <f t="shared" si="1"/>
        <v>30</v>
      </c>
      <c r="S44" s="233"/>
    </row>
    <row r="45" spans="1:19" ht="25.5" customHeight="1" x14ac:dyDescent="0.2">
      <c r="A45" s="232">
        <v>163644</v>
      </c>
      <c r="B45" s="232" t="s">
        <v>136</v>
      </c>
      <c r="C45" s="232" t="s">
        <v>130</v>
      </c>
      <c r="D45" s="233" t="e">
        <f>VLOOKUP(A45,'Market Basket'!A:E,13,FALSE)</f>
        <v>#N/A</v>
      </c>
      <c r="E45" s="234" t="e">
        <f>VLOOKUP(A45,'Market Basket'!A:E,14,FALSE)</f>
        <v>#N/A</v>
      </c>
      <c r="F45" s="233"/>
      <c r="G45" s="233">
        <v>5</v>
      </c>
      <c r="H45" s="233">
        <v>2</v>
      </c>
      <c r="I45" s="233">
        <v>1</v>
      </c>
      <c r="J45" s="233">
        <v>4</v>
      </c>
      <c r="K45" s="233"/>
      <c r="L45" s="233">
        <v>5</v>
      </c>
      <c r="M45" s="233">
        <v>3</v>
      </c>
      <c r="N45" s="233"/>
      <c r="O45" s="233"/>
      <c r="P45" s="233"/>
      <c r="Q45" s="233"/>
      <c r="R45" s="230">
        <f t="shared" si="1"/>
        <v>20</v>
      </c>
      <c r="S45" s="233"/>
    </row>
    <row r="46" spans="1:19" ht="25.5" customHeight="1" x14ac:dyDescent="0.2">
      <c r="A46" s="232">
        <v>319413</v>
      </c>
      <c r="B46" s="232" t="s">
        <v>138</v>
      </c>
      <c r="C46" s="232" t="s">
        <v>139</v>
      </c>
      <c r="D46" s="233" t="e">
        <f>VLOOKUP(A46,'Market Basket'!A:E,13,FALSE)</f>
        <v>#N/A</v>
      </c>
      <c r="E46" s="234" t="e">
        <f>VLOOKUP(A46,'Market Basket'!A:E,14,FALSE)</f>
        <v>#N/A</v>
      </c>
      <c r="F46" s="233">
        <v>8</v>
      </c>
      <c r="G46" s="233">
        <v>29</v>
      </c>
      <c r="H46" s="233">
        <v>19</v>
      </c>
      <c r="I46" s="233">
        <v>7</v>
      </c>
      <c r="J46" s="233">
        <v>4</v>
      </c>
      <c r="K46" s="233">
        <v>2</v>
      </c>
      <c r="L46" s="233">
        <v>6</v>
      </c>
      <c r="M46" s="233">
        <v>3</v>
      </c>
      <c r="N46" s="233"/>
      <c r="O46" s="233"/>
      <c r="P46" s="233"/>
      <c r="Q46" s="233"/>
      <c r="R46" s="230">
        <f t="shared" si="1"/>
        <v>78</v>
      </c>
      <c r="S46" s="233"/>
    </row>
    <row r="47" spans="1:19" ht="25.5" customHeight="1" x14ac:dyDescent="0.2">
      <c r="A47" s="232">
        <v>607070</v>
      </c>
      <c r="B47" s="232" t="s">
        <v>1233</v>
      </c>
      <c r="C47" s="232" t="s">
        <v>1234</v>
      </c>
      <c r="D47" s="233" t="s">
        <v>1212</v>
      </c>
      <c r="E47" s="235" t="s">
        <v>1213</v>
      </c>
      <c r="F47" s="233"/>
      <c r="G47" s="233">
        <v>7</v>
      </c>
      <c r="H47" s="233">
        <v>3</v>
      </c>
      <c r="I47" s="233">
        <v>1</v>
      </c>
      <c r="J47" s="233">
        <v>5</v>
      </c>
      <c r="K47" s="233">
        <v>2</v>
      </c>
      <c r="L47" s="233">
        <v>8</v>
      </c>
      <c r="M47" s="233">
        <v>3</v>
      </c>
      <c r="N47" s="233"/>
      <c r="O47" s="233"/>
      <c r="P47" s="233"/>
      <c r="Q47" s="233"/>
      <c r="R47" s="230">
        <f t="shared" si="1"/>
        <v>29</v>
      </c>
      <c r="S47" s="233"/>
    </row>
    <row r="48" spans="1:19" ht="25.5" customHeight="1" x14ac:dyDescent="0.2">
      <c r="A48" s="232">
        <v>197991</v>
      </c>
      <c r="B48" s="232" t="s">
        <v>142</v>
      </c>
      <c r="C48" s="232" t="s">
        <v>44</v>
      </c>
      <c r="D48" s="233" t="e">
        <f>VLOOKUP(A48,'Market Basket'!A:E,13,FALSE)</f>
        <v>#N/A</v>
      </c>
      <c r="E48" s="234" t="e">
        <f>VLOOKUP(A48,'Market Basket'!A:E,14,FALSE)</f>
        <v>#N/A</v>
      </c>
      <c r="F48" s="233">
        <v>2</v>
      </c>
      <c r="G48" s="233"/>
      <c r="H48" s="233">
        <v>1</v>
      </c>
      <c r="I48" s="233"/>
      <c r="J48" s="233"/>
      <c r="K48" s="233">
        <v>1</v>
      </c>
      <c r="L48" s="233"/>
      <c r="M48" s="233"/>
      <c r="N48" s="233"/>
      <c r="O48" s="233"/>
      <c r="P48" s="233"/>
      <c r="Q48" s="233"/>
      <c r="R48" s="230">
        <f t="shared" si="1"/>
        <v>4</v>
      </c>
      <c r="S48" s="233"/>
    </row>
    <row r="49" spans="1:19" ht="25.5" customHeight="1" x14ac:dyDescent="0.2">
      <c r="A49" s="232">
        <v>658762</v>
      </c>
      <c r="B49" s="232" t="s">
        <v>145</v>
      </c>
      <c r="C49" s="232" t="s">
        <v>146</v>
      </c>
      <c r="D49" s="233" t="e">
        <f>VLOOKUP(A49,'Market Basket'!A:E,13,FALSE)</f>
        <v>#N/A</v>
      </c>
      <c r="E49" s="234" t="e">
        <f>VLOOKUP(A49,'Market Basket'!A:E,14,FALSE)</f>
        <v>#N/A</v>
      </c>
      <c r="F49" s="233">
        <v>2</v>
      </c>
      <c r="G49" s="233"/>
      <c r="H49" s="233">
        <v>35</v>
      </c>
      <c r="I49" s="233"/>
      <c r="J49" s="233">
        <v>37</v>
      </c>
      <c r="K49" s="233"/>
      <c r="L49" s="233">
        <v>29</v>
      </c>
      <c r="M49" s="233"/>
      <c r="N49" s="233"/>
      <c r="O49" s="233"/>
      <c r="P49" s="233"/>
      <c r="Q49" s="233"/>
      <c r="R49" s="230">
        <f t="shared" si="1"/>
        <v>103</v>
      </c>
      <c r="S49" s="233"/>
    </row>
    <row r="50" spans="1:19" ht="25.5" customHeight="1" x14ac:dyDescent="0.2">
      <c r="A50" s="232">
        <v>243681</v>
      </c>
      <c r="B50" s="232" t="s">
        <v>1235</v>
      </c>
      <c r="C50" s="232" t="s">
        <v>1236</v>
      </c>
      <c r="D50" s="233" t="s">
        <v>1212</v>
      </c>
      <c r="E50" s="235" t="s">
        <v>1213</v>
      </c>
      <c r="F50" s="233">
        <v>2</v>
      </c>
      <c r="G50" s="233"/>
      <c r="H50" s="233"/>
      <c r="I50" s="233"/>
      <c r="J50" s="233"/>
      <c r="K50" s="233"/>
      <c r="L50" s="233">
        <v>4</v>
      </c>
      <c r="M50" s="233"/>
      <c r="N50" s="233"/>
      <c r="O50" s="233"/>
      <c r="P50" s="233"/>
      <c r="Q50" s="233"/>
      <c r="R50" s="230">
        <f t="shared" si="1"/>
        <v>6</v>
      </c>
      <c r="S50" s="233"/>
    </row>
    <row r="51" spans="1:19" ht="25.5" customHeight="1" x14ac:dyDescent="0.2">
      <c r="A51" s="232">
        <v>266547</v>
      </c>
      <c r="B51" s="232" t="s">
        <v>148</v>
      </c>
      <c r="C51" s="232" t="s">
        <v>44</v>
      </c>
      <c r="D51" s="233" t="e">
        <f>VLOOKUP(A51,'Market Basket'!A:E,13,FALSE)</f>
        <v>#N/A</v>
      </c>
      <c r="E51" s="234" t="e">
        <f>VLOOKUP(A51,'Market Basket'!A:E,14,FALSE)</f>
        <v>#N/A</v>
      </c>
      <c r="F51" s="233">
        <v>10</v>
      </c>
      <c r="G51" s="233">
        <v>21</v>
      </c>
      <c r="H51" s="233">
        <v>24</v>
      </c>
      <c r="I51" s="233">
        <v>28</v>
      </c>
      <c r="J51" s="233">
        <v>17</v>
      </c>
      <c r="K51" s="233">
        <v>16</v>
      </c>
      <c r="L51" s="233">
        <v>26</v>
      </c>
      <c r="M51" s="233">
        <v>25</v>
      </c>
      <c r="N51" s="233"/>
      <c r="O51" s="233"/>
      <c r="P51" s="233"/>
      <c r="Q51" s="233"/>
      <c r="R51" s="230">
        <f t="shared" si="1"/>
        <v>167</v>
      </c>
      <c r="S51" s="233"/>
    </row>
    <row r="52" spans="1:19" ht="25.5" customHeight="1" x14ac:dyDescent="0.2">
      <c r="A52" s="232">
        <v>432180</v>
      </c>
      <c r="B52" s="232" t="s">
        <v>151</v>
      </c>
      <c r="C52" s="232" t="s">
        <v>152</v>
      </c>
      <c r="D52" s="233" t="e">
        <f>VLOOKUP(A52,'Market Basket'!A:E,13,FALSE)</f>
        <v>#N/A</v>
      </c>
      <c r="E52" s="234" t="e">
        <f>VLOOKUP(A52,'Market Basket'!A:E,14,FALSE)</f>
        <v>#N/A</v>
      </c>
      <c r="F52" s="233">
        <v>79</v>
      </c>
      <c r="G52" s="233">
        <v>83</v>
      </c>
      <c r="H52" s="233">
        <v>104</v>
      </c>
      <c r="I52" s="233">
        <v>109</v>
      </c>
      <c r="J52" s="233">
        <v>2</v>
      </c>
      <c r="K52" s="233"/>
      <c r="L52" s="233"/>
      <c r="M52" s="233">
        <v>10</v>
      </c>
      <c r="N52" s="233"/>
      <c r="O52" s="233"/>
      <c r="P52" s="233"/>
      <c r="Q52" s="233"/>
      <c r="R52" s="230">
        <f t="shared" si="1"/>
        <v>387</v>
      </c>
      <c r="S52" s="233"/>
    </row>
    <row r="53" spans="1:19" ht="25.5" customHeight="1" x14ac:dyDescent="0.2">
      <c r="A53" s="232">
        <v>732451</v>
      </c>
      <c r="B53" s="232" t="s">
        <v>1237</v>
      </c>
      <c r="C53" s="232" t="s">
        <v>196</v>
      </c>
      <c r="D53" s="233" t="s">
        <v>1212</v>
      </c>
      <c r="E53" s="235" t="s">
        <v>1213</v>
      </c>
      <c r="F53" s="233"/>
      <c r="G53" s="233">
        <v>1</v>
      </c>
      <c r="H53" s="233">
        <v>1</v>
      </c>
      <c r="I53" s="233"/>
      <c r="J53" s="233">
        <v>1</v>
      </c>
      <c r="K53" s="233"/>
      <c r="L53" s="233">
        <v>1</v>
      </c>
      <c r="M53" s="233"/>
      <c r="N53" s="233"/>
      <c r="O53" s="233"/>
      <c r="P53" s="233"/>
      <c r="Q53" s="233"/>
      <c r="R53" s="230">
        <f t="shared" si="1"/>
        <v>4</v>
      </c>
      <c r="S53" s="233"/>
    </row>
    <row r="54" spans="1:19" ht="25.5" customHeight="1" x14ac:dyDescent="0.2">
      <c r="A54" s="232">
        <v>610902</v>
      </c>
      <c r="B54" s="232" t="s">
        <v>162</v>
      </c>
      <c r="C54" s="232" t="s">
        <v>44</v>
      </c>
      <c r="D54" s="233" t="e">
        <f>VLOOKUP(A54,'Market Basket'!A:E,13,FALSE)</f>
        <v>#N/A</v>
      </c>
      <c r="E54" s="234" t="e">
        <f>VLOOKUP(A54,'Market Basket'!A:E,14,FALSE)</f>
        <v>#N/A</v>
      </c>
      <c r="F54" s="233">
        <v>4</v>
      </c>
      <c r="G54" s="233">
        <v>16</v>
      </c>
      <c r="H54" s="233">
        <v>12</v>
      </c>
      <c r="I54" s="233">
        <v>17</v>
      </c>
      <c r="J54" s="233">
        <v>13</v>
      </c>
      <c r="K54" s="233">
        <v>7</v>
      </c>
      <c r="L54" s="233">
        <v>18</v>
      </c>
      <c r="M54" s="233">
        <v>16</v>
      </c>
      <c r="N54" s="233"/>
      <c r="O54" s="233"/>
      <c r="P54" s="233"/>
      <c r="Q54" s="233"/>
      <c r="R54" s="230">
        <f t="shared" si="1"/>
        <v>103</v>
      </c>
      <c r="S54" s="233"/>
    </row>
    <row r="55" spans="1:19" ht="25.5" customHeight="1" x14ac:dyDescent="0.2">
      <c r="A55" s="232">
        <v>231381</v>
      </c>
      <c r="B55" s="232" t="s">
        <v>162</v>
      </c>
      <c r="C55" s="232" t="s">
        <v>1238</v>
      </c>
      <c r="D55" s="233" t="s">
        <v>1212</v>
      </c>
      <c r="E55" s="235" t="s">
        <v>1213</v>
      </c>
      <c r="F55" s="233"/>
      <c r="G55" s="233">
        <v>2</v>
      </c>
      <c r="H55" s="233">
        <v>1</v>
      </c>
      <c r="I55" s="233">
        <v>1</v>
      </c>
      <c r="J55" s="233">
        <v>2</v>
      </c>
      <c r="K55" s="233"/>
      <c r="L55" s="233">
        <v>1</v>
      </c>
      <c r="M55" s="233"/>
      <c r="N55" s="233"/>
      <c r="O55" s="233"/>
      <c r="P55" s="233"/>
      <c r="Q55" s="233"/>
      <c r="R55" s="230">
        <f t="shared" si="1"/>
        <v>7</v>
      </c>
      <c r="S55" s="233"/>
    </row>
    <row r="56" spans="1:19" ht="25.5" customHeight="1" x14ac:dyDescent="0.2">
      <c r="A56" s="232">
        <v>226240</v>
      </c>
      <c r="B56" s="232" t="s">
        <v>1239</v>
      </c>
      <c r="C56" s="232" t="s">
        <v>1240</v>
      </c>
      <c r="D56" s="233" t="s">
        <v>1212</v>
      </c>
      <c r="E56" s="235" t="s">
        <v>1213</v>
      </c>
      <c r="F56" s="233">
        <v>2</v>
      </c>
      <c r="G56" s="233"/>
      <c r="H56" s="233"/>
      <c r="I56" s="233"/>
      <c r="J56" s="233"/>
      <c r="K56" s="233"/>
      <c r="L56" s="233"/>
      <c r="M56" s="233"/>
      <c r="N56" s="233"/>
      <c r="O56" s="233"/>
      <c r="P56" s="233"/>
      <c r="Q56" s="233"/>
      <c r="R56" s="230">
        <f t="shared" si="1"/>
        <v>2</v>
      </c>
      <c r="S56" s="233"/>
    </row>
    <row r="57" spans="1:19" ht="25.5" customHeight="1" x14ac:dyDescent="0.2">
      <c r="A57" s="232">
        <v>297569</v>
      </c>
      <c r="B57" s="232" t="s">
        <v>1241</v>
      </c>
      <c r="C57" s="232" t="s">
        <v>1242</v>
      </c>
      <c r="D57" s="233" t="s">
        <v>1212</v>
      </c>
      <c r="E57" s="235" t="s">
        <v>1213</v>
      </c>
      <c r="F57" s="236"/>
      <c r="G57" s="233">
        <v>4</v>
      </c>
      <c r="H57" s="233"/>
      <c r="I57" s="233"/>
      <c r="J57" s="233"/>
      <c r="K57" s="233"/>
      <c r="L57" s="233"/>
      <c r="M57" s="233"/>
      <c r="N57" s="233"/>
      <c r="O57" s="233"/>
      <c r="P57" s="236"/>
      <c r="Q57" s="236"/>
      <c r="R57" s="230">
        <f t="shared" si="1"/>
        <v>4</v>
      </c>
      <c r="S57" s="233"/>
    </row>
    <row r="58" spans="1:19" ht="25.5" customHeight="1" x14ac:dyDescent="0.2">
      <c r="A58" s="232">
        <v>401684</v>
      </c>
      <c r="B58" s="232" t="s">
        <v>1243</v>
      </c>
      <c r="C58" s="232" t="s">
        <v>1244</v>
      </c>
      <c r="D58" s="233" t="s">
        <v>1212</v>
      </c>
      <c r="E58" s="235" t="s">
        <v>1213</v>
      </c>
      <c r="F58" s="233"/>
      <c r="G58" s="233">
        <v>1</v>
      </c>
      <c r="H58" s="233"/>
      <c r="I58" s="233"/>
      <c r="J58" s="233"/>
      <c r="K58" s="233"/>
      <c r="L58" s="233"/>
      <c r="M58" s="233"/>
      <c r="N58" s="233"/>
      <c r="O58" s="233"/>
      <c r="P58" s="233"/>
      <c r="Q58" s="233"/>
      <c r="R58" s="230">
        <f t="shared" si="1"/>
        <v>1</v>
      </c>
      <c r="S58" s="233"/>
    </row>
    <row r="59" spans="1:19" ht="25.5" customHeight="1" x14ac:dyDescent="0.2">
      <c r="A59" s="232">
        <v>228109</v>
      </c>
      <c r="B59" s="232" t="s">
        <v>1245</v>
      </c>
      <c r="C59" s="232" t="s">
        <v>1244</v>
      </c>
      <c r="D59" s="233" t="s">
        <v>1212</v>
      </c>
      <c r="E59" s="235" t="s">
        <v>1213</v>
      </c>
      <c r="F59" s="233"/>
      <c r="G59" s="233"/>
      <c r="H59" s="233">
        <v>2</v>
      </c>
      <c r="I59" s="233"/>
      <c r="J59" s="233"/>
      <c r="K59" s="233"/>
      <c r="L59" s="233"/>
      <c r="M59" s="233"/>
      <c r="N59" s="233"/>
      <c r="O59" s="233"/>
      <c r="P59" s="233"/>
      <c r="Q59" s="233"/>
      <c r="R59" s="230">
        <f t="shared" si="1"/>
        <v>2</v>
      </c>
      <c r="S59" s="233"/>
    </row>
    <row r="60" spans="1:19" ht="25.5" customHeight="1" x14ac:dyDescent="0.2">
      <c r="A60" s="232">
        <v>263191</v>
      </c>
      <c r="B60" s="232" t="s">
        <v>1246</v>
      </c>
      <c r="C60" s="232" t="s">
        <v>167</v>
      </c>
      <c r="D60" s="233" t="e">
        <f>VLOOKUP(A60,'Market Basket'!A:E,13,FALSE)</f>
        <v>#N/A</v>
      </c>
      <c r="E60" s="234" t="e">
        <f>VLOOKUP(A60,'Market Basket'!A:E,14,FALSE)</f>
        <v>#N/A</v>
      </c>
      <c r="F60" s="233">
        <v>6</v>
      </c>
      <c r="G60" s="233">
        <v>8</v>
      </c>
      <c r="H60" s="233">
        <v>6</v>
      </c>
      <c r="I60" s="233"/>
      <c r="J60" s="233"/>
      <c r="K60" s="233">
        <v>7</v>
      </c>
      <c r="L60" s="233"/>
      <c r="M60" s="233"/>
      <c r="N60" s="233"/>
      <c r="O60" s="233"/>
      <c r="P60" s="233"/>
      <c r="Q60" s="233"/>
      <c r="R60" s="230">
        <f t="shared" si="1"/>
        <v>27</v>
      </c>
      <c r="S60" s="233"/>
    </row>
    <row r="61" spans="1:19" ht="25.5" customHeight="1" x14ac:dyDescent="0.2">
      <c r="A61" s="232">
        <v>266545</v>
      </c>
      <c r="B61" s="232" t="s">
        <v>170</v>
      </c>
      <c r="C61" s="232" t="s">
        <v>44</v>
      </c>
      <c r="D61" s="233" t="e">
        <f>VLOOKUP(A61,'Market Basket'!A:E,13,FALSE)</f>
        <v>#N/A</v>
      </c>
      <c r="E61" s="234" t="e">
        <f>VLOOKUP(A61,'Market Basket'!A:E,14,FALSE)</f>
        <v>#N/A</v>
      </c>
      <c r="F61" s="233">
        <v>13</v>
      </c>
      <c r="G61" s="233">
        <v>96</v>
      </c>
      <c r="H61" s="233">
        <v>17</v>
      </c>
      <c r="I61" s="233">
        <v>110</v>
      </c>
      <c r="J61" s="233">
        <v>9</v>
      </c>
      <c r="K61" s="233">
        <v>21</v>
      </c>
      <c r="L61" s="233">
        <v>11</v>
      </c>
      <c r="M61" s="233">
        <v>100</v>
      </c>
      <c r="N61" s="233"/>
      <c r="O61" s="233"/>
      <c r="P61" s="233"/>
      <c r="Q61" s="233"/>
      <c r="R61" s="230">
        <f t="shared" si="1"/>
        <v>377</v>
      </c>
      <c r="S61" s="233"/>
    </row>
    <row r="62" spans="1:19" ht="25.5" customHeight="1" x14ac:dyDescent="0.2">
      <c r="A62" s="232">
        <v>763225</v>
      </c>
      <c r="B62" s="232" t="s">
        <v>172</v>
      </c>
      <c r="C62" s="232" t="s">
        <v>44</v>
      </c>
      <c r="D62" s="233" t="e">
        <f>VLOOKUP(A62,'Market Basket'!A:E,13,FALSE)</f>
        <v>#N/A</v>
      </c>
      <c r="E62" s="234" t="e">
        <f>VLOOKUP(A62,'Market Basket'!A:E,14,FALSE)</f>
        <v>#N/A</v>
      </c>
      <c r="F62" s="233">
        <v>42</v>
      </c>
      <c r="G62" s="233"/>
      <c r="H62" s="233">
        <v>20</v>
      </c>
      <c r="I62" s="233">
        <v>26</v>
      </c>
      <c r="J62" s="233">
        <v>26</v>
      </c>
      <c r="K62" s="233">
        <v>18</v>
      </c>
      <c r="L62" s="233">
        <v>45</v>
      </c>
      <c r="M62" s="233">
        <v>4</v>
      </c>
      <c r="N62" s="233"/>
      <c r="O62" s="233"/>
      <c r="P62" s="233"/>
      <c r="Q62" s="233"/>
      <c r="R62" s="230">
        <f t="shared" si="1"/>
        <v>181</v>
      </c>
      <c r="S62" s="233"/>
    </row>
    <row r="63" spans="1:19" ht="25.5" customHeight="1" x14ac:dyDescent="0.2">
      <c r="A63" s="232">
        <v>560693</v>
      </c>
      <c r="B63" s="232" t="s">
        <v>174</v>
      </c>
      <c r="C63" s="232" t="s">
        <v>175</v>
      </c>
      <c r="D63" s="233" t="e">
        <f>VLOOKUP(A63,'Market Basket'!A:E,13,FALSE)</f>
        <v>#N/A</v>
      </c>
      <c r="E63" s="234" t="e">
        <f>VLOOKUP(A63,'Market Basket'!A:E,14,FALSE)</f>
        <v>#N/A</v>
      </c>
      <c r="F63" s="233"/>
      <c r="G63" s="233">
        <v>1</v>
      </c>
      <c r="H63" s="233"/>
      <c r="I63" s="233"/>
      <c r="J63" s="233"/>
      <c r="K63" s="233">
        <v>1</v>
      </c>
      <c r="L63" s="233"/>
      <c r="M63" s="233"/>
      <c r="N63" s="233"/>
      <c r="O63" s="233"/>
      <c r="P63" s="233"/>
      <c r="Q63" s="233"/>
      <c r="R63" s="230">
        <f t="shared" si="1"/>
        <v>2</v>
      </c>
      <c r="S63" s="233"/>
    </row>
    <row r="64" spans="1:19" ht="25.5" customHeight="1" x14ac:dyDescent="0.2">
      <c r="A64" s="232">
        <v>560634</v>
      </c>
      <c r="B64" s="232" t="s">
        <v>178</v>
      </c>
      <c r="C64" s="232" t="s">
        <v>179</v>
      </c>
      <c r="D64" s="233" t="e">
        <f>VLOOKUP(A64,'Market Basket'!A:E,13,FALSE)</f>
        <v>#N/A</v>
      </c>
      <c r="E64" s="234" t="e">
        <f>VLOOKUP(A64,'Market Basket'!A:E,14,FALSE)</f>
        <v>#N/A</v>
      </c>
      <c r="F64" s="233">
        <v>1</v>
      </c>
      <c r="G64" s="233"/>
      <c r="H64" s="233"/>
      <c r="I64" s="233"/>
      <c r="J64" s="233">
        <v>1</v>
      </c>
      <c r="K64" s="233"/>
      <c r="L64" s="233"/>
      <c r="M64" s="233"/>
      <c r="N64" s="233"/>
      <c r="O64" s="233"/>
      <c r="P64" s="233"/>
      <c r="Q64" s="233"/>
      <c r="R64" s="230">
        <f t="shared" si="1"/>
        <v>2</v>
      </c>
      <c r="S64" s="233"/>
    </row>
    <row r="65" spans="1:19" ht="25.5" customHeight="1" x14ac:dyDescent="0.2">
      <c r="A65" s="232">
        <v>560707</v>
      </c>
      <c r="B65" s="232" t="s">
        <v>186</v>
      </c>
      <c r="C65" s="232" t="s">
        <v>187</v>
      </c>
      <c r="D65" s="233" t="e">
        <f>VLOOKUP(A65,'Market Basket'!A:E,13,FALSE)</f>
        <v>#N/A</v>
      </c>
      <c r="E65" s="234" t="e">
        <f>VLOOKUP(A65,'Market Basket'!A:E,14,FALSE)</f>
        <v>#N/A</v>
      </c>
      <c r="F65" s="233"/>
      <c r="G65" s="233">
        <v>1</v>
      </c>
      <c r="H65" s="233"/>
      <c r="I65" s="233"/>
      <c r="J65" s="233">
        <v>1</v>
      </c>
      <c r="K65" s="233"/>
      <c r="L65" s="233"/>
      <c r="M65" s="233"/>
      <c r="N65" s="233"/>
      <c r="O65" s="233"/>
      <c r="P65" s="233"/>
      <c r="Q65" s="233"/>
      <c r="R65" s="230">
        <f t="shared" si="1"/>
        <v>2</v>
      </c>
      <c r="S65" s="233"/>
    </row>
    <row r="66" spans="1:19" ht="25.5" customHeight="1" x14ac:dyDescent="0.2">
      <c r="A66" s="232">
        <v>536172</v>
      </c>
      <c r="B66" s="232" t="s">
        <v>188</v>
      </c>
      <c r="C66" s="232" t="s">
        <v>189</v>
      </c>
      <c r="D66" s="233" t="e">
        <f>VLOOKUP(A66,'Market Basket'!A:E,13,FALSE)</f>
        <v>#N/A</v>
      </c>
      <c r="E66" s="234" t="e">
        <f>VLOOKUP(A66,'Market Basket'!A:E,14,FALSE)</f>
        <v>#N/A</v>
      </c>
      <c r="F66" s="233"/>
      <c r="G66" s="233">
        <v>2</v>
      </c>
      <c r="H66" s="233"/>
      <c r="I66" s="233">
        <v>1</v>
      </c>
      <c r="J66" s="233">
        <v>1</v>
      </c>
      <c r="K66" s="233"/>
      <c r="L66" s="233"/>
      <c r="M66" s="233"/>
      <c r="N66" s="233"/>
      <c r="O66" s="233"/>
      <c r="P66" s="233"/>
      <c r="Q66" s="233"/>
      <c r="R66" s="230">
        <f t="shared" si="1"/>
        <v>4</v>
      </c>
      <c r="S66" s="233"/>
    </row>
    <row r="67" spans="1:19" ht="25.5" customHeight="1" x14ac:dyDescent="0.2">
      <c r="A67" s="232">
        <v>753430</v>
      </c>
      <c r="B67" s="232" t="s">
        <v>191</v>
      </c>
      <c r="C67" s="232" t="s">
        <v>44</v>
      </c>
      <c r="D67" s="233" t="e">
        <f>VLOOKUP(A67,'Market Basket'!A:E,13,FALSE)</f>
        <v>#N/A</v>
      </c>
      <c r="E67" s="234" t="e">
        <f>VLOOKUP(A67,'Market Basket'!A:E,14,FALSE)</f>
        <v>#N/A</v>
      </c>
      <c r="F67" s="236"/>
      <c r="G67" s="233">
        <v>1</v>
      </c>
      <c r="H67" s="233">
        <v>2</v>
      </c>
      <c r="I67" s="233">
        <v>1</v>
      </c>
      <c r="J67" s="233"/>
      <c r="K67" s="233"/>
      <c r="L67" s="233"/>
      <c r="M67" s="233">
        <v>2</v>
      </c>
      <c r="N67" s="233"/>
      <c r="O67" s="233"/>
      <c r="P67" s="236"/>
      <c r="Q67" s="236"/>
      <c r="R67" s="230">
        <f t="shared" si="1"/>
        <v>6</v>
      </c>
      <c r="S67" s="233"/>
    </row>
    <row r="68" spans="1:19" ht="25.5" customHeight="1" x14ac:dyDescent="0.2">
      <c r="A68" s="232">
        <v>786321</v>
      </c>
      <c r="B68" s="232" t="s">
        <v>195</v>
      </c>
      <c r="C68" s="232" t="s">
        <v>196</v>
      </c>
      <c r="D68" s="233" t="e">
        <f>VLOOKUP(A68,'Market Basket'!A:E,13,FALSE)</f>
        <v>#N/A</v>
      </c>
      <c r="E68" s="234" t="e">
        <f>VLOOKUP(A68,'Market Basket'!A:E,14,FALSE)</f>
        <v>#N/A</v>
      </c>
      <c r="F68" s="233"/>
      <c r="G68" s="233">
        <v>16</v>
      </c>
      <c r="H68" s="233">
        <v>6</v>
      </c>
      <c r="I68" s="233">
        <v>6</v>
      </c>
      <c r="J68" s="233">
        <v>11</v>
      </c>
      <c r="K68" s="233">
        <v>12</v>
      </c>
      <c r="L68" s="233">
        <v>23</v>
      </c>
      <c r="M68" s="233">
        <v>9</v>
      </c>
      <c r="N68" s="233"/>
      <c r="O68" s="233"/>
      <c r="P68" s="233"/>
      <c r="Q68" s="233"/>
      <c r="R68" s="230">
        <f t="shared" si="1"/>
        <v>83</v>
      </c>
      <c r="S68" s="233"/>
    </row>
    <row r="69" spans="1:19" ht="25.5" customHeight="1" x14ac:dyDescent="0.2">
      <c r="A69" s="232">
        <v>510637</v>
      </c>
      <c r="B69" s="232" t="s">
        <v>199</v>
      </c>
      <c r="C69" s="232" t="s">
        <v>196</v>
      </c>
      <c r="D69" s="233" t="e">
        <f>VLOOKUP(A69,'Market Basket'!A:E,13,FALSE)</f>
        <v>#N/A</v>
      </c>
      <c r="E69" s="234" t="e">
        <f>VLOOKUP(A69,'Market Basket'!A:E,14,FALSE)</f>
        <v>#N/A</v>
      </c>
      <c r="F69" s="233"/>
      <c r="G69" s="233">
        <v>2</v>
      </c>
      <c r="H69" s="233"/>
      <c r="I69" s="233"/>
      <c r="J69" s="233">
        <v>1</v>
      </c>
      <c r="K69" s="233"/>
      <c r="L69" s="233">
        <v>2</v>
      </c>
      <c r="M69" s="233"/>
      <c r="N69" s="233"/>
      <c r="O69" s="233"/>
      <c r="P69" s="233"/>
      <c r="Q69" s="233"/>
      <c r="R69" s="230">
        <f t="shared" ref="R69:R132" si="2">SUM(F69:Q69)</f>
        <v>5</v>
      </c>
      <c r="S69" s="233"/>
    </row>
    <row r="70" spans="1:19" ht="25.5" customHeight="1" x14ac:dyDescent="0.2">
      <c r="A70" s="232">
        <v>285680</v>
      </c>
      <c r="B70" s="232" t="s">
        <v>203</v>
      </c>
      <c r="C70" s="232" t="s">
        <v>44</v>
      </c>
      <c r="D70" s="233" t="e">
        <f>VLOOKUP(A70,'Market Basket'!A:E,13,FALSE)</f>
        <v>#N/A</v>
      </c>
      <c r="E70" s="234" t="e">
        <f>VLOOKUP(A70,'Market Basket'!A:E,14,FALSE)</f>
        <v>#N/A</v>
      </c>
      <c r="F70" s="233">
        <v>1</v>
      </c>
      <c r="G70" s="233">
        <v>3</v>
      </c>
      <c r="H70" s="233">
        <v>4</v>
      </c>
      <c r="I70" s="233">
        <v>5</v>
      </c>
      <c r="J70" s="233">
        <v>2</v>
      </c>
      <c r="K70" s="233">
        <v>1</v>
      </c>
      <c r="L70" s="233">
        <v>3</v>
      </c>
      <c r="M70" s="233">
        <v>2</v>
      </c>
      <c r="N70" s="233"/>
      <c r="O70" s="233"/>
      <c r="P70" s="233"/>
      <c r="Q70" s="233"/>
      <c r="R70" s="230">
        <f t="shared" si="2"/>
        <v>21</v>
      </c>
      <c r="S70" s="233"/>
    </row>
    <row r="71" spans="1:19" ht="25.5" customHeight="1" x14ac:dyDescent="0.2">
      <c r="A71" s="232">
        <v>283611</v>
      </c>
      <c r="B71" s="232" t="s">
        <v>205</v>
      </c>
      <c r="C71" s="232" t="s">
        <v>206</v>
      </c>
      <c r="D71" s="233" t="e">
        <f>VLOOKUP(A71,'Market Basket'!A:E,13,FALSE)</f>
        <v>#N/A</v>
      </c>
      <c r="E71" s="234" t="e">
        <f>VLOOKUP(A71,'Market Basket'!A:E,14,FALSE)</f>
        <v>#N/A</v>
      </c>
      <c r="F71" s="233">
        <v>5</v>
      </c>
      <c r="G71" s="233">
        <v>11</v>
      </c>
      <c r="H71" s="233">
        <v>8</v>
      </c>
      <c r="I71" s="233">
        <v>9</v>
      </c>
      <c r="J71" s="233">
        <v>7</v>
      </c>
      <c r="K71" s="233">
        <v>1</v>
      </c>
      <c r="L71" s="233">
        <v>3</v>
      </c>
      <c r="M71" s="233">
        <v>2</v>
      </c>
      <c r="N71" s="233"/>
      <c r="O71" s="233"/>
      <c r="P71" s="233"/>
      <c r="Q71" s="233"/>
      <c r="R71" s="230">
        <f t="shared" si="2"/>
        <v>46</v>
      </c>
      <c r="S71" s="233"/>
    </row>
    <row r="72" spans="1:19" ht="25.5" customHeight="1" x14ac:dyDescent="0.2">
      <c r="A72" s="232">
        <v>509396</v>
      </c>
      <c r="B72" s="232" t="s">
        <v>215</v>
      </c>
      <c r="C72" s="232" t="s">
        <v>216</v>
      </c>
      <c r="D72" s="233" t="e">
        <f>VLOOKUP(A72,'Market Basket'!A:E,13,FALSE)</f>
        <v>#N/A</v>
      </c>
      <c r="E72" s="234" t="e">
        <f>VLOOKUP(A72,'Market Basket'!A:E,14,FALSE)</f>
        <v>#N/A</v>
      </c>
      <c r="F72" s="233">
        <v>5</v>
      </c>
      <c r="G72" s="233">
        <v>9</v>
      </c>
      <c r="H72" s="233">
        <v>11</v>
      </c>
      <c r="I72" s="233">
        <v>7</v>
      </c>
      <c r="J72" s="233">
        <v>1</v>
      </c>
      <c r="K72" s="233"/>
      <c r="L72" s="233"/>
      <c r="M72" s="233"/>
      <c r="N72" s="233"/>
      <c r="O72" s="233"/>
      <c r="P72" s="233"/>
      <c r="Q72" s="233"/>
      <c r="R72" s="230">
        <f t="shared" si="2"/>
        <v>33</v>
      </c>
      <c r="S72" s="233"/>
    </row>
    <row r="73" spans="1:19" ht="25.5" customHeight="1" x14ac:dyDescent="0.2">
      <c r="A73" s="232">
        <v>453143</v>
      </c>
      <c r="B73" s="232" t="s">
        <v>219</v>
      </c>
      <c r="C73" s="232" t="s">
        <v>220</v>
      </c>
      <c r="D73" s="233" t="e">
        <f>VLOOKUP(A73,'Market Basket'!A:E,13,FALSE)</f>
        <v>#N/A</v>
      </c>
      <c r="E73" s="234" t="e">
        <f>VLOOKUP(A73,'Market Basket'!A:E,14,FALSE)</f>
        <v>#N/A</v>
      </c>
      <c r="F73" s="233">
        <v>1</v>
      </c>
      <c r="G73" s="233"/>
      <c r="H73" s="233">
        <v>1</v>
      </c>
      <c r="I73" s="233">
        <v>1</v>
      </c>
      <c r="J73" s="233"/>
      <c r="K73" s="233"/>
      <c r="L73" s="233"/>
      <c r="M73" s="233">
        <v>1</v>
      </c>
      <c r="N73" s="233"/>
      <c r="O73" s="233"/>
      <c r="P73" s="233"/>
      <c r="Q73" s="233"/>
      <c r="R73" s="230">
        <f t="shared" si="2"/>
        <v>4</v>
      </c>
      <c r="S73" s="233"/>
    </row>
    <row r="74" spans="1:19" ht="25.5" customHeight="1" x14ac:dyDescent="0.2">
      <c r="A74" s="232">
        <v>595934</v>
      </c>
      <c r="B74" s="232" t="s">
        <v>222</v>
      </c>
      <c r="C74" s="232" t="s">
        <v>223</v>
      </c>
      <c r="D74" s="233" t="e">
        <f>VLOOKUP(A74,'Market Basket'!A:E,13,FALSE)</f>
        <v>#N/A</v>
      </c>
      <c r="E74" s="234" t="e">
        <f>VLOOKUP(A74,'Market Basket'!A:E,14,FALSE)</f>
        <v>#N/A</v>
      </c>
      <c r="F74" s="233">
        <v>9</v>
      </c>
      <c r="G74" s="233">
        <v>18</v>
      </c>
      <c r="H74" s="233">
        <v>22</v>
      </c>
      <c r="I74" s="233">
        <v>17</v>
      </c>
      <c r="J74" s="233">
        <v>2</v>
      </c>
      <c r="K74" s="233">
        <v>1</v>
      </c>
      <c r="L74" s="233">
        <v>3</v>
      </c>
      <c r="M74" s="233">
        <v>2</v>
      </c>
      <c r="N74" s="233"/>
      <c r="O74" s="233"/>
      <c r="P74" s="233"/>
      <c r="Q74" s="233"/>
      <c r="R74" s="230">
        <f t="shared" si="2"/>
        <v>74</v>
      </c>
      <c r="S74" s="233"/>
    </row>
    <row r="75" spans="1:19" ht="25.5" customHeight="1" x14ac:dyDescent="0.2">
      <c r="A75" s="232">
        <v>365790</v>
      </c>
      <c r="B75" s="232" t="s">
        <v>226</v>
      </c>
      <c r="C75" s="232" t="s">
        <v>223</v>
      </c>
      <c r="D75" s="233" t="e">
        <f>VLOOKUP(A75,'Market Basket'!A:E,13,FALSE)</f>
        <v>#N/A</v>
      </c>
      <c r="E75" s="234" t="e">
        <f>VLOOKUP(A75,'Market Basket'!A:E,14,FALSE)</f>
        <v>#N/A</v>
      </c>
      <c r="F75" s="233">
        <v>1</v>
      </c>
      <c r="G75" s="233">
        <v>3</v>
      </c>
      <c r="H75" s="233">
        <v>2</v>
      </c>
      <c r="I75" s="233">
        <v>16</v>
      </c>
      <c r="J75" s="233">
        <v>22</v>
      </c>
      <c r="K75" s="233">
        <v>17</v>
      </c>
      <c r="L75" s="233">
        <v>24</v>
      </c>
      <c r="M75" s="233">
        <v>23</v>
      </c>
      <c r="N75" s="233"/>
      <c r="O75" s="233"/>
      <c r="P75" s="233"/>
      <c r="Q75" s="233"/>
      <c r="R75" s="230">
        <f t="shared" si="2"/>
        <v>108</v>
      </c>
      <c r="S75" s="233"/>
    </row>
    <row r="76" spans="1:19" ht="25.5" customHeight="1" x14ac:dyDescent="0.2">
      <c r="A76" s="232">
        <v>270401</v>
      </c>
      <c r="B76" s="232" t="s">
        <v>229</v>
      </c>
      <c r="C76" s="232" t="s">
        <v>72</v>
      </c>
      <c r="D76" s="233" t="e">
        <f>VLOOKUP(A76,'Market Basket'!A:E,13,FALSE)</f>
        <v>#N/A</v>
      </c>
      <c r="E76" s="234" t="e">
        <f>VLOOKUP(A76,'Market Basket'!A:E,14,FALSE)</f>
        <v>#N/A</v>
      </c>
      <c r="F76" s="233">
        <v>7</v>
      </c>
      <c r="G76" s="233">
        <v>17</v>
      </c>
      <c r="H76" s="233">
        <v>20</v>
      </c>
      <c r="I76" s="233">
        <v>18</v>
      </c>
      <c r="J76" s="233">
        <v>13</v>
      </c>
      <c r="K76" s="233">
        <v>9</v>
      </c>
      <c r="L76" s="233">
        <v>15</v>
      </c>
      <c r="M76" s="233">
        <v>15</v>
      </c>
      <c r="N76" s="233"/>
      <c r="O76" s="233"/>
      <c r="P76" s="233"/>
      <c r="Q76" s="233"/>
      <c r="R76" s="230">
        <f t="shared" si="2"/>
        <v>114</v>
      </c>
      <c r="S76" s="233"/>
    </row>
    <row r="77" spans="1:19" ht="25.5" customHeight="1" x14ac:dyDescent="0.2">
      <c r="A77" s="232">
        <v>232939</v>
      </c>
      <c r="B77" s="232" t="s">
        <v>233</v>
      </c>
      <c r="C77" s="232" t="s">
        <v>234</v>
      </c>
      <c r="D77" s="233" t="e">
        <f>VLOOKUP(A77,'Market Basket'!A:E,13,FALSE)</f>
        <v>#N/A</v>
      </c>
      <c r="E77" s="234" t="e">
        <f>VLOOKUP(A77,'Market Basket'!A:E,14,FALSE)</f>
        <v>#N/A</v>
      </c>
      <c r="F77" s="233">
        <v>9</v>
      </c>
      <c r="G77" s="233">
        <v>17</v>
      </c>
      <c r="H77" s="233">
        <v>22</v>
      </c>
      <c r="I77" s="233">
        <v>26</v>
      </c>
      <c r="J77" s="233">
        <v>14</v>
      </c>
      <c r="K77" s="233">
        <v>3</v>
      </c>
      <c r="L77" s="233">
        <v>19</v>
      </c>
      <c r="M77" s="233">
        <v>13</v>
      </c>
      <c r="N77" s="233"/>
      <c r="O77" s="233"/>
      <c r="P77" s="233"/>
      <c r="Q77" s="233"/>
      <c r="R77" s="230">
        <f t="shared" si="2"/>
        <v>123</v>
      </c>
      <c r="S77" s="233"/>
    </row>
    <row r="78" spans="1:19" ht="25.5" customHeight="1" x14ac:dyDescent="0.2">
      <c r="A78" s="232">
        <v>233021</v>
      </c>
      <c r="B78" s="232" t="s">
        <v>240</v>
      </c>
      <c r="C78" s="232" t="s">
        <v>241</v>
      </c>
      <c r="D78" s="233" t="e">
        <f>VLOOKUP(A78,'Market Basket'!A:E,13,FALSE)</f>
        <v>#N/A</v>
      </c>
      <c r="E78" s="234" t="e">
        <f>VLOOKUP(A78,'Market Basket'!A:E,14,FALSE)</f>
        <v>#N/A</v>
      </c>
      <c r="F78" s="233">
        <v>9</v>
      </c>
      <c r="G78" s="233">
        <v>23</v>
      </c>
      <c r="H78" s="233">
        <v>25</v>
      </c>
      <c r="I78" s="233">
        <v>30</v>
      </c>
      <c r="J78" s="233">
        <v>17</v>
      </c>
      <c r="K78" s="233">
        <v>9</v>
      </c>
      <c r="L78" s="233">
        <v>19</v>
      </c>
      <c r="M78" s="233">
        <v>19</v>
      </c>
      <c r="N78" s="233"/>
      <c r="O78" s="233"/>
      <c r="P78" s="233"/>
      <c r="Q78" s="233"/>
      <c r="R78" s="230">
        <f t="shared" si="2"/>
        <v>151</v>
      </c>
      <c r="S78" s="233"/>
    </row>
    <row r="79" spans="1:19" ht="25.5" customHeight="1" x14ac:dyDescent="0.2">
      <c r="A79" s="232">
        <v>711664</v>
      </c>
      <c r="B79" s="232" t="s">
        <v>247</v>
      </c>
      <c r="C79" s="232" t="s">
        <v>80</v>
      </c>
      <c r="D79" s="233" t="e">
        <f>VLOOKUP(A79,'Market Basket'!A:E,13,FALSE)</f>
        <v>#N/A</v>
      </c>
      <c r="E79" s="234" t="e">
        <f>VLOOKUP(A79,'Market Basket'!A:E,14,FALSE)</f>
        <v>#N/A</v>
      </c>
      <c r="F79" s="233">
        <v>5</v>
      </c>
      <c r="G79" s="233">
        <v>6</v>
      </c>
      <c r="H79" s="233">
        <v>5</v>
      </c>
      <c r="I79" s="233">
        <v>3</v>
      </c>
      <c r="J79" s="233">
        <v>3</v>
      </c>
      <c r="K79" s="233">
        <v>1</v>
      </c>
      <c r="L79" s="233"/>
      <c r="M79" s="233"/>
      <c r="N79" s="233"/>
      <c r="O79" s="233"/>
      <c r="P79" s="233"/>
      <c r="Q79" s="233"/>
      <c r="R79" s="230">
        <f t="shared" si="2"/>
        <v>23</v>
      </c>
      <c r="S79" s="233"/>
    </row>
    <row r="80" spans="1:19" ht="25.5" customHeight="1" x14ac:dyDescent="0.2">
      <c r="A80" s="232">
        <v>265811</v>
      </c>
      <c r="B80" s="232" t="s">
        <v>258</v>
      </c>
      <c r="C80" s="232" t="s">
        <v>255</v>
      </c>
      <c r="D80" s="233" t="e">
        <f>VLOOKUP(A80,'Market Basket'!A:E,13,FALSE)</f>
        <v>#N/A</v>
      </c>
      <c r="E80" s="234" t="e">
        <f>VLOOKUP(A80,'Market Basket'!A:E,14,FALSE)</f>
        <v>#N/A</v>
      </c>
      <c r="F80" s="233">
        <v>32</v>
      </c>
      <c r="G80" s="233">
        <v>38</v>
      </c>
      <c r="H80" s="233">
        <v>62</v>
      </c>
      <c r="I80" s="233">
        <v>66</v>
      </c>
      <c r="J80" s="233">
        <v>3</v>
      </c>
      <c r="K80" s="233">
        <v>10</v>
      </c>
      <c r="L80" s="233">
        <v>2</v>
      </c>
      <c r="M80" s="233">
        <v>14</v>
      </c>
      <c r="N80" s="233"/>
      <c r="O80" s="233"/>
      <c r="P80" s="233"/>
      <c r="Q80" s="233"/>
      <c r="R80" s="230">
        <f t="shared" si="2"/>
        <v>227</v>
      </c>
      <c r="S80" s="233"/>
    </row>
    <row r="81" spans="1:19" ht="25.5" customHeight="1" x14ac:dyDescent="0.2">
      <c r="A81" s="232">
        <v>264761</v>
      </c>
      <c r="B81" s="232" t="s">
        <v>261</v>
      </c>
      <c r="C81" s="232" t="s">
        <v>262</v>
      </c>
      <c r="D81" s="233" t="e">
        <f>VLOOKUP(A81,'Market Basket'!A:E,13,FALSE)</f>
        <v>#N/A</v>
      </c>
      <c r="E81" s="234" t="e">
        <f>VLOOKUP(A81,'Market Basket'!A:E,14,FALSE)</f>
        <v>#N/A</v>
      </c>
      <c r="F81" s="233">
        <v>7</v>
      </c>
      <c r="G81" s="233">
        <v>17</v>
      </c>
      <c r="H81" s="233">
        <v>12</v>
      </c>
      <c r="I81" s="233">
        <v>1</v>
      </c>
      <c r="J81" s="233">
        <v>4</v>
      </c>
      <c r="K81" s="233">
        <v>3</v>
      </c>
      <c r="L81" s="233">
        <v>4</v>
      </c>
      <c r="M81" s="233">
        <v>2</v>
      </c>
      <c r="N81" s="233"/>
      <c r="O81" s="233"/>
      <c r="P81" s="233"/>
      <c r="Q81" s="233"/>
      <c r="R81" s="230">
        <f t="shared" si="2"/>
        <v>50</v>
      </c>
      <c r="S81" s="233"/>
    </row>
    <row r="82" spans="1:19" ht="25.5" customHeight="1" x14ac:dyDescent="0.2">
      <c r="A82" s="232">
        <v>265782</v>
      </c>
      <c r="B82" s="232" t="s">
        <v>265</v>
      </c>
      <c r="C82" s="232" t="s">
        <v>266</v>
      </c>
      <c r="D82" s="233" t="e">
        <f>VLOOKUP(A82,'Market Basket'!A:E,13,FALSE)</f>
        <v>#N/A</v>
      </c>
      <c r="E82" s="234" t="e">
        <f>VLOOKUP(A82,'Market Basket'!A:E,14,FALSE)</f>
        <v>#N/A</v>
      </c>
      <c r="F82" s="233">
        <v>5</v>
      </c>
      <c r="G82" s="233">
        <v>12</v>
      </c>
      <c r="H82" s="233">
        <v>13</v>
      </c>
      <c r="I82" s="233">
        <v>13</v>
      </c>
      <c r="J82" s="233">
        <v>13</v>
      </c>
      <c r="K82" s="233">
        <v>6</v>
      </c>
      <c r="L82" s="233">
        <v>11</v>
      </c>
      <c r="M82" s="233">
        <v>12</v>
      </c>
      <c r="N82" s="233"/>
      <c r="O82" s="233"/>
      <c r="P82" s="233"/>
      <c r="Q82" s="233"/>
      <c r="R82" s="230">
        <f t="shared" si="2"/>
        <v>85</v>
      </c>
      <c r="S82" s="233"/>
    </row>
    <row r="83" spans="1:19" ht="25.5" customHeight="1" x14ac:dyDescent="0.2">
      <c r="A83" s="232">
        <v>488417</v>
      </c>
      <c r="B83" s="232" t="s">
        <v>268</v>
      </c>
      <c r="C83" s="232" t="s">
        <v>44</v>
      </c>
      <c r="D83" s="233" t="e">
        <f>VLOOKUP(A83,'Market Basket'!A:E,13,FALSE)</f>
        <v>#N/A</v>
      </c>
      <c r="E83" s="234" t="e">
        <f>VLOOKUP(A83,'Market Basket'!A:E,14,FALSE)</f>
        <v>#N/A</v>
      </c>
      <c r="F83" s="233">
        <v>7</v>
      </c>
      <c r="G83" s="233">
        <v>10</v>
      </c>
      <c r="H83" s="233">
        <v>14</v>
      </c>
      <c r="I83" s="233">
        <v>14</v>
      </c>
      <c r="J83" s="233">
        <v>8</v>
      </c>
      <c r="K83" s="233">
        <v>3</v>
      </c>
      <c r="L83" s="233">
        <v>20</v>
      </c>
      <c r="M83" s="233">
        <v>23</v>
      </c>
      <c r="N83" s="233"/>
      <c r="O83" s="233"/>
      <c r="P83" s="233"/>
      <c r="Q83" s="233"/>
      <c r="R83" s="230">
        <f t="shared" si="2"/>
        <v>99</v>
      </c>
      <c r="S83" s="233"/>
    </row>
    <row r="84" spans="1:19" ht="25.5" customHeight="1" x14ac:dyDescent="0.2">
      <c r="A84" s="232">
        <v>403446</v>
      </c>
      <c r="B84" s="232" t="s">
        <v>275</v>
      </c>
      <c r="C84" s="232" t="s">
        <v>276</v>
      </c>
      <c r="D84" s="233" t="e">
        <f>VLOOKUP(A84,'Market Basket'!A:E,13,FALSE)</f>
        <v>#N/A</v>
      </c>
      <c r="E84" s="234" t="e">
        <f>VLOOKUP(A84,'Market Basket'!A:E,14,FALSE)</f>
        <v>#N/A</v>
      </c>
      <c r="F84" s="233">
        <v>1</v>
      </c>
      <c r="G84" s="233">
        <v>1</v>
      </c>
      <c r="H84" s="233">
        <v>1</v>
      </c>
      <c r="I84" s="233"/>
      <c r="J84" s="233">
        <v>1</v>
      </c>
      <c r="K84" s="233">
        <v>1</v>
      </c>
      <c r="L84" s="233"/>
      <c r="M84" s="233">
        <v>3</v>
      </c>
      <c r="N84" s="233"/>
      <c r="O84" s="233"/>
      <c r="P84" s="233"/>
      <c r="Q84" s="233"/>
      <c r="R84" s="230">
        <f t="shared" si="2"/>
        <v>8</v>
      </c>
      <c r="S84" s="233"/>
    </row>
    <row r="85" spans="1:19" ht="25.5" customHeight="1" x14ac:dyDescent="0.2">
      <c r="A85" s="232">
        <v>261972</v>
      </c>
      <c r="B85" s="232" t="s">
        <v>278</v>
      </c>
      <c r="C85" s="232" t="s">
        <v>44</v>
      </c>
      <c r="D85" s="233" t="e">
        <f>VLOOKUP(A85,'Market Basket'!A:E,13,FALSE)</f>
        <v>#N/A</v>
      </c>
      <c r="E85" s="234" t="e">
        <f>VLOOKUP(A85,'Market Basket'!A:E,14,FALSE)</f>
        <v>#N/A</v>
      </c>
      <c r="F85" s="233">
        <v>22</v>
      </c>
      <c r="G85" s="233">
        <v>27</v>
      </c>
      <c r="H85" s="233">
        <v>47</v>
      </c>
      <c r="I85" s="233">
        <v>15</v>
      </c>
      <c r="J85" s="233">
        <v>25</v>
      </c>
      <c r="K85" s="233">
        <v>10</v>
      </c>
      <c r="L85" s="233">
        <v>15</v>
      </c>
      <c r="M85" s="233">
        <v>55</v>
      </c>
      <c r="N85" s="233"/>
      <c r="O85" s="233"/>
      <c r="P85" s="233"/>
      <c r="Q85" s="233"/>
      <c r="R85" s="230">
        <f t="shared" si="2"/>
        <v>216</v>
      </c>
      <c r="S85" s="233"/>
    </row>
    <row r="86" spans="1:19" ht="25.5" customHeight="1" x14ac:dyDescent="0.2">
      <c r="A86" s="232">
        <v>411841</v>
      </c>
      <c r="B86" s="232" t="s">
        <v>280</v>
      </c>
      <c r="C86" s="232" t="s">
        <v>44</v>
      </c>
      <c r="D86" s="233" t="e">
        <f>VLOOKUP(A86,'Market Basket'!A:E,13,FALSE)</f>
        <v>#N/A</v>
      </c>
      <c r="E86" s="234" t="e">
        <f>VLOOKUP(A86,'Market Basket'!A:E,14,FALSE)</f>
        <v>#N/A</v>
      </c>
      <c r="F86" s="233">
        <v>5</v>
      </c>
      <c r="G86" s="233">
        <v>22</v>
      </c>
      <c r="H86" s="233">
        <v>19</v>
      </c>
      <c r="I86" s="233">
        <v>25</v>
      </c>
      <c r="J86" s="233">
        <v>7</v>
      </c>
      <c r="K86" s="233">
        <v>14</v>
      </c>
      <c r="L86" s="233">
        <v>37</v>
      </c>
      <c r="M86" s="233">
        <v>21</v>
      </c>
      <c r="N86" s="233"/>
      <c r="O86" s="233"/>
      <c r="P86" s="233"/>
      <c r="Q86" s="233"/>
      <c r="R86" s="230">
        <f t="shared" si="2"/>
        <v>150</v>
      </c>
      <c r="S86" s="233"/>
    </row>
    <row r="87" spans="1:19" ht="25.5" customHeight="1" x14ac:dyDescent="0.2">
      <c r="A87" s="232">
        <v>421812</v>
      </c>
      <c r="B87" s="232" t="s">
        <v>282</v>
      </c>
      <c r="C87" s="232" t="s">
        <v>276</v>
      </c>
      <c r="D87" s="233" t="e">
        <f>VLOOKUP(A87,'Market Basket'!A:E,13,FALSE)</f>
        <v>#N/A</v>
      </c>
      <c r="E87" s="234" t="e">
        <f>VLOOKUP(A87,'Market Basket'!A:E,14,FALSE)</f>
        <v>#N/A</v>
      </c>
      <c r="F87" s="233"/>
      <c r="G87" s="233">
        <v>8</v>
      </c>
      <c r="H87" s="233">
        <v>14</v>
      </c>
      <c r="I87" s="233">
        <v>7</v>
      </c>
      <c r="J87" s="233">
        <v>7</v>
      </c>
      <c r="K87" s="233">
        <v>6</v>
      </c>
      <c r="L87" s="233">
        <v>21</v>
      </c>
      <c r="M87" s="233">
        <v>7</v>
      </c>
      <c r="N87" s="233"/>
      <c r="O87" s="233"/>
      <c r="P87" s="233"/>
      <c r="Q87" s="233"/>
      <c r="R87" s="230">
        <f t="shared" si="2"/>
        <v>70</v>
      </c>
      <c r="S87" s="233"/>
    </row>
    <row r="88" spans="1:19" ht="25.5" customHeight="1" x14ac:dyDescent="0.2">
      <c r="A88" s="232">
        <v>445401</v>
      </c>
      <c r="B88" s="232" t="s">
        <v>284</v>
      </c>
      <c r="C88" s="232" t="s">
        <v>285</v>
      </c>
      <c r="D88" s="233" t="e">
        <f>VLOOKUP(A88,'Market Basket'!A:E,13,FALSE)</f>
        <v>#N/A</v>
      </c>
      <c r="E88" s="234" t="e">
        <f>VLOOKUP(A88,'Market Basket'!A:E,14,FALSE)</f>
        <v>#N/A</v>
      </c>
      <c r="F88" s="233">
        <v>2</v>
      </c>
      <c r="G88" s="233">
        <v>2</v>
      </c>
      <c r="H88" s="233">
        <v>2</v>
      </c>
      <c r="I88" s="233">
        <v>4</v>
      </c>
      <c r="J88" s="233">
        <v>3</v>
      </c>
      <c r="K88" s="233">
        <v>3</v>
      </c>
      <c r="L88" s="233">
        <v>4</v>
      </c>
      <c r="M88" s="233">
        <v>5</v>
      </c>
      <c r="N88" s="233"/>
      <c r="O88" s="233"/>
      <c r="P88" s="233"/>
      <c r="Q88" s="233"/>
      <c r="R88" s="230">
        <f t="shared" si="2"/>
        <v>25</v>
      </c>
      <c r="S88" s="233"/>
    </row>
    <row r="89" spans="1:19" ht="25.5" customHeight="1" x14ac:dyDescent="0.2">
      <c r="A89" s="232">
        <v>726532</v>
      </c>
      <c r="B89" s="232" t="s">
        <v>287</v>
      </c>
      <c r="C89" s="232" t="s">
        <v>44</v>
      </c>
      <c r="D89" s="233" t="e">
        <f>VLOOKUP(A89,'Market Basket'!A:E,13,FALSE)</f>
        <v>#N/A</v>
      </c>
      <c r="E89" s="234" t="e">
        <f>VLOOKUP(A89,'Market Basket'!A:E,14,FALSE)</f>
        <v>#N/A</v>
      </c>
      <c r="F89" s="233"/>
      <c r="G89" s="233">
        <v>1</v>
      </c>
      <c r="H89" s="233">
        <v>5</v>
      </c>
      <c r="I89" s="233"/>
      <c r="J89" s="233"/>
      <c r="K89" s="233"/>
      <c r="L89" s="233"/>
      <c r="M89" s="233"/>
      <c r="N89" s="233"/>
      <c r="O89" s="233"/>
      <c r="P89" s="233"/>
      <c r="Q89" s="233"/>
      <c r="R89" s="230">
        <f t="shared" si="2"/>
        <v>6</v>
      </c>
      <c r="S89" s="233"/>
    </row>
    <row r="90" spans="1:19" ht="25.5" customHeight="1" x14ac:dyDescent="0.2">
      <c r="A90" s="232">
        <v>714960</v>
      </c>
      <c r="B90" s="232" t="s">
        <v>1247</v>
      </c>
      <c r="C90" s="232" t="s">
        <v>44</v>
      </c>
      <c r="D90" s="233" t="e">
        <f>VLOOKUP(A90,'Market Basket'!A:E,13,FALSE)</f>
        <v>#N/A</v>
      </c>
      <c r="E90" s="234" t="e">
        <f>VLOOKUP(A90,'Market Basket'!A:E,14,FALSE)</f>
        <v>#N/A</v>
      </c>
      <c r="F90" s="233"/>
      <c r="G90" s="233">
        <v>7</v>
      </c>
      <c r="H90" s="233">
        <v>26</v>
      </c>
      <c r="I90" s="233">
        <v>32</v>
      </c>
      <c r="J90" s="233">
        <v>23</v>
      </c>
      <c r="K90" s="233">
        <v>19</v>
      </c>
      <c r="L90" s="233">
        <v>32</v>
      </c>
      <c r="M90" s="233">
        <v>40</v>
      </c>
      <c r="N90" s="233"/>
      <c r="O90" s="233"/>
      <c r="P90" s="233"/>
      <c r="Q90" s="233"/>
      <c r="R90" s="230">
        <f t="shared" si="2"/>
        <v>179</v>
      </c>
      <c r="S90" s="233"/>
    </row>
    <row r="91" spans="1:19" ht="25.5" customHeight="1" x14ac:dyDescent="0.2">
      <c r="A91" s="232">
        <v>786801</v>
      </c>
      <c r="B91" s="232" t="s">
        <v>293</v>
      </c>
      <c r="C91" s="232" t="s">
        <v>294</v>
      </c>
      <c r="D91" s="233" t="e">
        <f>VLOOKUP(A91,'Market Basket'!A:E,13,FALSE)</f>
        <v>#N/A</v>
      </c>
      <c r="E91" s="234" t="e">
        <f>VLOOKUP(A91,'Market Basket'!A:E,14,FALSE)</f>
        <v>#N/A</v>
      </c>
      <c r="F91" s="233">
        <v>12</v>
      </c>
      <c r="G91" s="233">
        <v>13</v>
      </c>
      <c r="H91" s="233"/>
      <c r="I91" s="233"/>
      <c r="J91" s="233"/>
      <c r="K91" s="233"/>
      <c r="L91" s="233"/>
      <c r="M91" s="233"/>
      <c r="N91" s="233"/>
      <c r="O91" s="233"/>
      <c r="P91" s="233"/>
      <c r="Q91" s="233"/>
      <c r="R91" s="230">
        <f t="shared" si="2"/>
        <v>25</v>
      </c>
      <c r="S91" s="233" t="s">
        <v>1248</v>
      </c>
    </row>
    <row r="92" spans="1:19" ht="25.5" customHeight="1" x14ac:dyDescent="0.2">
      <c r="A92" s="232">
        <v>164348</v>
      </c>
      <c r="B92" s="232" t="s">
        <v>298</v>
      </c>
      <c r="C92" s="232" t="s">
        <v>44</v>
      </c>
      <c r="D92" s="233" t="e">
        <f>VLOOKUP(A92,'Market Basket'!A:E,13,FALSE)</f>
        <v>#N/A</v>
      </c>
      <c r="E92" s="234" t="e">
        <f>VLOOKUP(A92,'Market Basket'!A:E,14,FALSE)</f>
        <v>#N/A</v>
      </c>
      <c r="F92" s="233">
        <v>3</v>
      </c>
      <c r="G92" s="233">
        <v>1</v>
      </c>
      <c r="H92" s="233">
        <v>2</v>
      </c>
      <c r="I92" s="233"/>
      <c r="J92" s="233">
        <v>4</v>
      </c>
      <c r="K92" s="233"/>
      <c r="L92" s="233">
        <v>1</v>
      </c>
      <c r="M92" s="233">
        <v>1</v>
      </c>
      <c r="N92" s="233"/>
      <c r="O92" s="233"/>
      <c r="P92" s="233"/>
      <c r="Q92" s="233"/>
      <c r="R92" s="230">
        <f t="shared" si="2"/>
        <v>12</v>
      </c>
      <c r="S92" s="233"/>
    </row>
    <row r="93" spans="1:19" ht="25.5" customHeight="1" x14ac:dyDescent="0.2">
      <c r="A93" s="232">
        <v>712230</v>
      </c>
      <c r="B93" s="232" t="s">
        <v>1249</v>
      </c>
      <c r="C93" s="232" t="s">
        <v>320</v>
      </c>
      <c r="D93" s="233" t="s">
        <v>1212</v>
      </c>
      <c r="E93" s="235" t="s">
        <v>1213</v>
      </c>
      <c r="F93" s="233"/>
      <c r="G93" s="233">
        <v>2</v>
      </c>
      <c r="H93" s="233"/>
      <c r="I93" s="233"/>
      <c r="J93" s="233"/>
      <c r="K93" s="233"/>
      <c r="L93" s="233"/>
      <c r="M93" s="233"/>
      <c r="N93" s="233"/>
      <c r="O93" s="233"/>
      <c r="P93" s="233"/>
      <c r="Q93" s="233"/>
      <c r="R93" s="230">
        <f t="shared" si="2"/>
        <v>2</v>
      </c>
      <c r="S93" s="233"/>
    </row>
    <row r="94" spans="1:19" ht="25.5" customHeight="1" x14ac:dyDescent="0.2">
      <c r="A94" s="232">
        <v>541502</v>
      </c>
      <c r="B94" s="232" t="s">
        <v>300</v>
      </c>
      <c r="C94" s="232" t="s">
        <v>301</v>
      </c>
      <c r="D94" s="233" t="e">
        <f>VLOOKUP(A94,'Market Basket'!A:E,13,FALSE)</f>
        <v>#N/A</v>
      </c>
      <c r="E94" s="234" t="e">
        <f>VLOOKUP(A94,'Market Basket'!A:E,14,FALSE)</f>
        <v>#N/A</v>
      </c>
      <c r="F94" s="233"/>
      <c r="G94" s="233">
        <v>52</v>
      </c>
      <c r="H94" s="233">
        <v>13</v>
      </c>
      <c r="I94" s="233">
        <v>33</v>
      </c>
      <c r="J94" s="233">
        <v>9</v>
      </c>
      <c r="K94" s="233">
        <v>21</v>
      </c>
      <c r="L94" s="233">
        <v>35</v>
      </c>
      <c r="M94" s="233">
        <v>26</v>
      </c>
      <c r="N94" s="233"/>
      <c r="O94" s="233"/>
      <c r="P94" s="233"/>
      <c r="Q94" s="233"/>
      <c r="R94" s="230">
        <f t="shared" si="2"/>
        <v>189</v>
      </c>
      <c r="S94" s="233"/>
    </row>
    <row r="95" spans="1:19" ht="25.5" customHeight="1" x14ac:dyDescent="0.2">
      <c r="A95" s="232">
        <v>737611</v>
      </c>
      <c r="B95" s="232" t="s">
        <v>304</v>
      </c>
      <c r="C95" s="232" t="s">
        <v>301</v>
      </c>
      <c r="D95" s="233" t="e">
        <f>VLOOKUP(A95,'Market Basket'!A:E,13,FALSE)</f>
        <v>#N/A</v>
      </c>
      <c r="E95" s="234" t="e">
        <f>VLOOKUP(A95,'Market Basket'!A:E,14,FALSE)</f>
        <v>#N/A</v>
      </c>
      <c r="F95" s="233">
        <v>1</v>
      </c>
      <c r="G95" s="233">
        <v>23</v>
      </c>
      <c r="H95" s="233">
        <v>46</v>
      </c>
      <c r="I95" s="233">
        <v>34</v>
      </c>
      <c r="J95" s="233">
        <v>37</v>
      </c>
      <c r="K95" s="233">
        <v>9</v>
      </c>
      <c r="L95" s="233">
        <v>53</v>
      </c>
      <c r="M95" s="233">
        <v>30</v>
      </c>
      <c r="N95" s="233"/>
      <c r="O95" s="233"/>
      <c r="P95" s="233"/>
      <c r="Q95" s="233"/>
      <c r="R95" s="230">
        <f t="shared" si="2"/>
        <v>233</v>
      </c>
      <c r="S95" s="233" t="s">
        <v>1250</v>
      </c>
    </row>
    <row r="96" spans="1:19" ht="25.5" customHeight="1" x14ac:dyDescent="0.2">
      <c r="A96" s="232">
        <v>696900</v>
      </c>
      <c r="B96" s="232" t="s">
        <v>305</v>
      </c>
      <c r="C96" s="232" t="s">
        <v>306</v>
      </c>
      <c r="D96" s="233" t="e">
        <f>VLOOKUP(A96,'Market Basket'!A:E,13,FALSE)</f>
        <v>#N/A</v>
      </c>
      <c r="E96" s="234" t="e">
        <f>VLOOKUP(A96,'Market Basket'!A:E,14,FALSE)</f>
        <v>#N/A</v>
      </c>
      <c r="F96" s="233"/>
      <c r="G96" s="233">
        <v>5</v>
      </c>
      <c r="H96" s="233">
        <v>4</v>
      </c>
      <c r="I96" s="233">
        <v>5</v>
      </c>
      <c r="J96" s="233">
        <v>2</v>
      </c>
      <c r="K96" s="233">
        <v>1</v>
      </c>
      <c r="L96" s="233">
        <v>3</v>
      </c>
      <c r="M96" s="233"/>
      <c r="N96" s="233"/>
      <c r="O96" s="233"/>
      <c r="P96" s="233"/>
      <c r="Q96" s="233"/>
      <c r="R96" s="230">
        <f t="shared" si="2"/>
        <v>20</v>
      </c>
      <c r="S96" s="233"/>
    </row>
    <row r="97" spans="1:19" ht="25.5" customHeight="1" x14ac:dyDescent="0.2">
      <c r="A97" s="232">
        <v>105260</v>
      </c>
      <c r="B97" s="232" t="s">
        <v>309</v>
      </c>
      <c r="C97" s="232" t="s">
        <v>306</v>
      </c>
      <c r="D97" s="233" t="e">
        <f>VLOOKUP(A97,'Market Basket'!A:E,13,FALSE)</f>
        <v>#N/A</v>
      </c>
      <c r="E97" s="234" t="e">
        <f>VLOOKUP(A97,'Market Basket'!A:E,14,FALSE)</f>
        <v>#N/A</v>
      </c>
      <c r="F97" s="233"/>
      <c r="G97" s="233">
        <v>14</v>
      </c>
      <c r="H97" s="233">
        <v>26</v>
      </c>
      <c r="I97" s="233">
        <v>18</v>
      </c>
      <c r="J97" s="233">
        <v>16</v>
      </c>
      <c r="K97" s="233">
        <v>1</v>
      </c>
      <c r="L97" s="233">
        <v>3</v>
      </c>
      <c r="M97" s="233">
        <v>2</v>
      </c>
      <c r="N97" s="233"/>
      <c r="O97" s="233"/>
      <c r="P97" s="233"/>
      <c r="Q97" s="233"/>
      <c r="R97" s="230">
        <f t="shared" si="2"/>
        <v>80</v>
      </c>
      <c r="S97" s="233"/>
    </row>
    <row r="98" spans="1:19" ht="25.5" customHeight="1" x14ac:dyDescent="0.2">
      <c r="A98" s="232">
        <v>456090</v>
      </c>
      <c r="B98" s="232" t="s">
        <v>311</v>
      </c>
      <c r="C98" s="232" t="s">
        <v>301</v>
      </c>
      <c r="D98" s="233" t="e">
        <f>VLOOKUP(A98,'Market Basket'!A:E,13,FALSE)</f>
        <v>#N/A</v>
      </c>
      <c r="E98" s="234" t="e">
        <f>VLOOKUP(A98,'Market Basket'!A:E,14,FALSE)</f>
        <v>#N/A</v>
      </c>
      <c r="F98" s="233">
        <v>16</v>
      </c>
      <c r="G98" s="233">
        <v>54</v>
      </c>
      <c r="H98" s="233">
        <v>44</v>
      </c>
      <c r="I98" s="233">
        <v>56</v>
      </c>
      <c r="J98" s="233">
        <v>39</v>
      </c>
      <c r="K98" s="233">
        <v>11</v>
      </c>
      <c r="L98" s="233">
        <v>123</v>
      </c>
      <c r="M98" s="233">
        <v>97</v>
      </c>
      <c r="N98" s="233"/>
      <c r="O98" s="233"/>
      <c r="P98" s="233"/>
      <c r="Q98" s="233"/>
      <c r="R98" s="230">
        <f t="shared" si="2"/>
        <v>440</v>
      </c>
      <c r="S98" s="233"/>
    </row>
    <row r="99" spans="1:19" ht="25.5" customHeight="1" x14ac:dyDescent="0.2">
      <c r="A99" s="232">
        <v>714090</v>
      </c>
      <c r="B99" s="232" t="s">
        <v>313</v>
      </c>
      <c r="C99" s="232" t="s">
        <v>314</v>
      </c>
      <c r="D99" s="233" t="e">
        <f>VLOOKUP(A99,'Market Basket'!A:E,13,FALSE)</f>
        <v>#N/A</v>
      </c>
      <c r="E99" s="234" t="e">
        <f>VLOOKUP(A99,'Market Basket'!A:E,14,FALSE)</f>
        <v>#N/A</v>
      </c>
      <c r="F99" s="233">
        <v>6</v>
      </c>
      <c r="G99" s="233">
        <v>6</v>
      </c>
      <c r="H99" s="233">
        <v>6</v>
      </c>
      <c r="I99" s="233">
        <v>8</v>
      </c>
      <c r="J99" s="233">
        <v>7</v>
      </c>
      <c r="K99" s="233">
        <v>2</v>
      </c>
      <c r="L99" s="233">
        <v>2</v>
      </c>
      <c r="M99" s="233">
        <v>1</v>
      </c>
      <c r="N99" s="233"/>
      <c r="O99" s="233"/>
      <c r="P99" s="233"/>
      <c r="Q99" s="233"/>
      <c r="R99" s="230">
        <f t="shared" si="2"/>
        <v>38</v>
      </c>
      <c r="S99" s="233"/>
    </row>
    <row r="100" spans="1:19" ht="25.5" customHeight="1" x14ac:dyDescent="0.2">
      <c r="A100" s="232">
        <v>575570</v>
      </c>
      <c r="B100" s="232" t="s">
        <v>316</v>
      </c>
      <c r="C100" s="232" t="s">
        <v>317</v>
      </c>
      <c r="D100" s="233" t="e">
        <f>VLOOKUP(A100,'Market Basket'!A:E,13,FALSE)</f>
        <v>#N/A</v>
      </c>
      <c r="E100" s="234" t="e">
        <f>VLOOKUP(A100,'Market Basket'!A:E,14,FALSE)</f>
        <v>#N/A</v>
      </c>
      <c r="F100" s="233"/>
      <c r="G100" s="233">
        <v>12</v>
      </c>
      <c r="H100" s="233">
        <v>14</v>
      </c>
      <c r="I100" s="233">
        <v>9</v>
      </c>
      <c r="J100" s="233">
        <v>5</v>
      </c>
      <c r="K100" s="233"/>
      <c r="L100" s="233">
        <v>30</v>
      </c>
      <c r="M100" s="233">
        <v>10</v>
      </c>
      <c r="N100" s="233"/>
      <c r="O100" s="233"/>
      <c r="P100" s="233"/>
      <c r="Q100" s="233"/>
      <c r="R100" s="230">
        <f t="shared" si="2"/>
        <v>80</v>
      </c>
      <c r="S100" s="233"/>
    </row>
    <row r="101" spans="1:19" ht="25.5" customHeight="1" x14ac:dyDescent="0.2">
      <c r="A101" s="232">
        <v>712560</v>
      </c>
      <c r="B101" s="232" t="s">
        <v>1251</v>
      </c>
      <c r="C101" s="232" t="s">
        <v>317</v>
      </c>
      <c r="D101" s="233" t="s">
        <v>1212</v>
      </c>
      <c r="E101" s="235" t="s">
        <v>1213</v>
      </c>
      <c r="F101" s="233"/>
      <c r="G101" s="233">
        <v>2</v>
      </c>
      <c r="H101" s="233">
        <v>6</v>
      </c>
      <c r="I101" s="233">
        <v>6</v>
      </c>
      <c r="J101" s="233"/>
      <c r="K101" s="233">
        <v>2</v>
      </c>
      <c r="L101" s="233">
        <v>2</v>
      </c>
      <c r="M101" s="233">
        <v>9</v>
      </c>
      <c r="N101" s="233"/>
      <c r="O101" s="233"/>
      <c r="P101" s="233"/>
      <c r="Q101" s="233"/>
      <c r="R101" s="230">
        <f t="shared" si="2"/>
        <v>27</v>
      </c>
      <c r="S101" s="233"/>
    </row>
    <row r="102" spans="1:19" ht="25.5" customHeight="1" x14ac:dyDescent="0.2">
      <c r="A102" s="232">
        <v>405983</v>
      </c>
      <c r="B102" s="232" t="s">
        <v>319</v>
      </c>
      <c r="C102" s="232" t="s">
        <v>320</v>
      </c>
      <c r="D102" s="233" t="e">
        <f>VLOOKUP(A102,'Market Basket'!A:E,13,FALSE)</f>
        <v>#N/A</v>
      </c>
      <c r="E102" s="234" t="e">
        <f>VLOOKUP(A102,'Market Basket'!A:E,14,FALSE)</f>
        <v>#N/A</v>
      </c>
      <c r="F102" s="233"/>
      <c r="G102" s="233">
        <v>27</v>
      </c>
      <c r="H102" s="233">
        <v>8</v>
      </c>
      <c r="I102" s="233">
        <v>26</v>
      </c>
      <c r="J102" s="233">
        <v>31</v>
      </c>
      <c r="K102" s="233">
        <v>7</v>
      </c>
      <c r="L102" s="233">
        <v>26</v>
      </c>
      <c r="M102" s="233">
        <v>29</v>
      </c>
      <c r="N102" s="233"/>
      <c r="O102" s="233"/>
      <c r="P102" s="233"/>
      <c r="Q102" s="233"/>
      <c r="R102" s="230">
        <f t="shared" si="2"/>
        <v>154</v>
      </c>
      <c r="S102" s="233"/>
    </row>
    <row r="103" spans="1:19" ht="25.5" customHeight="1" x14ac:dyDescent="0.2">
      <c r="A103" s="232">
        <v>714063</v>
      </c>
      <c r="B103" s="232" t="s">
        <v>322</v>
      </c>
      <c r="C103" s="232" t="s">
        <v>314</v>
      </c>
      <c r="D103" s="233" t="e">
        <f>VLOOKUP(A103,'Market Basket'!A:E,13,FALSE)</f>
        <v>#N/A</v>
      </c>
      <c r="E103" s="234" t="e">
        <f>VLOOKUP(A103,'Market Basket'!A:E,14,FALSE)</f>
        <v>#N/A</v>
      </c>
      <c r="F103" s="233"/>
      <c r="G103" s="233">
        <v>8</v>
      </c>
      <c r="H103" s="233">
        <v>10</v>
      </c>
      <c r="I103" s="233">
        <v>8</v>
      </c>
      <c r="J103" s="233">
        <v>7</v>
      </c>
      <c r="K103" s="233">
        <v>1</v>
      </c>
      <c r="L103" s="233">
        <v>1</v>
      </c>
      <c r="M103" s="233">
        <v>1</v>
      </c>
      <c r="N103" s="233"/>
      <c r="O103" s="233"/>
      <c r="P103" s="233"/>
      <c r="Q103" s="233"/>
      <c r="R103" s="230">
        <f t="shared" si="2"/>
        <v>36</v>
      </c>
      <c r="S103" s="233"/>
    </row>
    <row r="104" spans="1:19" ht="25.5" customHeight="1" x14ac:dyDescent="0.2">
      <c r="A104" s="232">
        <v>317782</v>
      </c>
      <c r="B104" s="232" t="s">
        <v>1252</v>
      </c>
      <c r="C104" s="232" t="s">
        <v>1253</v>
      </c>
      <c r="D104" s="233" t="s">
        <v>1212</v>
      </c>
      <c r="E104" s="235" t="s">
        <v>1213</v>
      </c>
      <c r="F104" s="233">
        <v>1</v>
      </c>
      <c r="G104" s="233"/>
      <c r="H104" s="233"/>
      <c r="I104" s="233"/>
      <c r="J104" s="233"/>
      <c r="K104" s="233"/>
      <c r="L104" s="233"/>
      <c r="M104" s="233"/>
      <c r="N104" s="233"/>
      <c r="O104" s="233"/>
      <c r="P104" s="233"/>
      <c r="Q104" s="233"/>
      <c r="R104" s="230">
        <f t="shared" si="2"/>
        <v>1</v>
      </c>
      <c r="S104" s="233"/>
    </row>
    <row r="105" spans="1:19" ht="25.5" customHeight="1" x14ac:dyDescent="0.2">
      <c r="A105" s="232">
        <v>441727</v>
      </c>
      <c r="B105" s="232" t="s">
        <v>323</v>
      </c>
      <c r="C105" s="232" t="s">
        <v>314</v>
      </c>
      <c r="D105" s="233" t="e">
        <f>VLOOKUP(A105,'Market Basket'!A:E,13,FALSE)</f>
        <v>#N/A</v>
      </c>
      <c r="E105" s="234" t="e">
        <f>VLOOKUP(A105,'Market Basket'!A:E,14,FALSE)</f>
        <v>#N/A</v>
      </c>
      <c r="F105" s="233">
        <v>2</v>
      </c>
      <c r="G105" s="233">
        <v>6</v>
      </c>
      <c r="H105" s="233">
        <v>5</v>
      </c>
      <c r="I105" s="233">
        <v>6</v>
      </c>
      <c r="J105" s="233">
        <v>8</v>
      </c>
      <c r="K105" s="233"/>
      <c r="L105" s="233">
        <v>2</v>
      </c>
      <c r="M105" s="233"/>
      <c r="N105" s="233"/>
      <c r="O105" s="233"/>
      <c r="P105" s="233"/>
      <c r="Q105" s="233"/>
      <c r="R105" s="230">
        <f t="shared" si="2"/>
        <v>29</v>
      </c>
      <c r="S105" s="233"/>
    </row>
    <row r="106" spans="1:19" ht="25.5" customHeight="1" x14ac:dyDescent="0.2">
      <c r="A106" s="232">
        <v>565054</v>
      </c>
      <c r="B106" s="232" t="s">
        <v>1254</v>
      </c>
      <c r="C106" s="232" t="s">
        <v>314</v>
      </c>
      <c r="D106" s="233" t="s">
        <v>1212</v>
      </c>
      <c r="E106" s="235" t="s">
        <v>1213</v>
      </c>
      <c r="F106" s="236">
        <v>2</v>
      </c>
      <c r="G106" s="233"/>
      <c r="H106" s="233"/>
      <c r="I106" s="233"/>
      <c r="J106" s="233"/>
      <c r="K106" s="233"/>
      <c r="L106" s="233">
        <v>1</v>
      </c>
      <c r="M106" s="233"/>
      <c r="N106" s="233"/>
      <c r="O106" s="233"/>
      <c r="P106" s="236"/>
      <c r="Q106" s="236"/>
      <c r="R106" s="230">
        <f t="shared" si="2"/>
        <v>3</v>
      </c>
      <c r="S106" s="233"/>
    </row>
    <row r="107" spans="1:19" ht="25.5" customHeight="1" x14ac:dyDescent="0.2">
      <c r="A107" s="232">
        <v>211161</v>
      </c>
      <c r="B107" s="232" t="s">
        <v>325</v>
      </c>
      <c r="C107" s="232" t="s">
        <v>326</v>
      </c>
      <c r="D107" s="233" t="e">
        <f>VLOOKUP(A107,'Market Basket'!A:E,13,FALSE)</f>
        <v>#N/A</v>
      </c>
      <c r="E107" s="234" t="e">
        <f>VLOOKUP(A107,'Market Basket'!A:E,14,FALSE)</f>
        <v>#N/A</v>
      </c>
      <c r="F107" s="233">
        <v>1</v>
      </c>
      <c r="G107" s="233">
        <v>3</v>
      </c>
      <c r="H107" s="233">
        <v>2</v>
      </c>
      <c r="I107" s="233"/>
      <c r="J107" s="233">
        <v>4</v>
      </c>
      <c r="K107" s="233"/>
      <c r="L107" s="233">
        <v>8</v>
      </c>
      <c r="M107" s="233"/>
      <c r="N107" s="233"/>
      <c r="O107" s="233"/>
      <c r="P107" s="233"/>
      <c r="Q107" s="233"/>
      <c r="R107" s="230">
        <f t="shared" si="2"/>
        <v>18</v>
      </c>
      <c r="S107" s="233"/>
    </row>
    <row r="108" spans="1:19" ht="25.5" customHeight="1" x14ac:dyDescent="0.2">
      <c r="A108" s="232">
        <v>714230</v>
      </c>
      <c r="B108" s="232" t="s">
        <v>329</v>
      </c>
      <c r="C108" s="232" t="s">
        <v>317</v>
      </c>
      <c r="D108" s="233" t="e">
        <f>VLOOKUP(A108,'Market Basket'!A:E,13,FALSE)</f>
        <v>#N/A</v>
      </c>
      <c r="E108" s="234" t="e">
        <f>VLOOKUP(A108,'Market Basket'!A:E,14,FALSE)</f>
        <v>#N/A</v>
      </c>
      <c r="F108" s="233">
        <v>5</v>
      </c>
      <c r="G108" s="233">
        <v>19</v>
      </c>
      <c r="H108" s="233">
        <v>16</v>
      </c>
      <c r="I108" s="233">
        <v>26</v>
      </c>
      <c r="J108" s="233">
        <v>12</v>
      </c>
      <c r="K108" s="233">
        <v>7</v>
      </c>
      <c r="L108" s="233">
        <v>22</v>
      </c>
      <c r="M108" s="233">
        <v>26</v>
      </c>
      <c r="N108" s="233"/>
      <c r="O108" s="233"/>
      <c r="P108" s="233"/>
      <c r="Q108" s="233"/>
      <c r="R108" s="230">
        <f t="shared" si="2"/>
        <v>133</v>
      </c>
      <c r="S108" s="233"/>
    </row>
    <row r="109" spans="1:19" ht="25.5" customHeight="1" x14ac:dyDescent="0.2">
      <c r="A109" s="232">
        <v>714070</v>
      </c>
      <c r="B109" s="232" t="s">
        <v>330</v>
      </c>
      <c r="C109" s="232" t="s">
        <v>314</v>
      </c>
      <c r="D109" s="233" t="e">
        <f>VLOOKUP(A109,'Market Basket'!A:E,13,FALSE)</f>
        <v>#N/A</v>
      </c>
      <c r="E109" s="234" t="e">
        <f>VLOOKUP(A109,'Market Basket'!A:E,14,FALSE)</f>
        <v>#N/A</v>
      </c>
      <c r="F109" s="233">
        <v>6</v>
      </c>
      <c r="G109" s="233">
        <v>6</v>
      </c>
      <c r="H109" s="233">
        <v>10</v>
      </c>
      <c r="I109" s="233">
        <v>10</v>
      </c>
      <c r="J109" s="233">
        <v>8</v>
      </c>
      <c r="K109" s="233">
        <v>3</v>
      </c>
      <c r="L109" s="233">
        <v>1</v>
      </c>
      <c r="M109" s="233">
        <v>2</v>
      </c>
      <c r="N109" s="233"/>
      <c r="O109" s="233"/>
      <c r="P109" s="233"/>
      <c r="Q109" s="233"/>
      <c r="R109" s="230">
        <f t="shared" si="2"/>
        <v>46</v>
      </c>
      <c r="S109" s="233"/>
    </row>
    <row r="110" spans="1:19" ht="25.5" customHeight="1" x14ac:dyDescent="0.2">
      <c r="A110" s="232">
        <v>718300</v>
      </c>
      <c r="B110" s="232" t="s">
        <v>331</v>
      </c>
      <c r="C110" s="232" t="s">
        <v>314</v>
      </c>
      <c r="D110" s="233" t="e">
        <f>VLOOKUP(A110,'Market Basket'!A:E,13,FALSE)</f>
        <v>#N/A</v>
      </c>
      <c r="E110" s="234" t="e">
        <f>VLOOKUP(A110,'Market Basket'!A:E,14,FALSE)</f>
        <v>#N/A</v>
      </c>
      <c r="F110" s="233"/>
      <c r="G110" s="233">
        <v>19</v>
      </c>
      <c r="H110" s="233">
        <v>15</v>
      </c>
      <c r="I110" s="233">
        <v>19</v>
      </c>
      <c r="J110" s="233">
        <v>12</v>
      </c>
      <c r="K110" s="233">
        <v>2</v>
      </c>
      <c r="L110" s="233">
        <v>2</v>
      </c>
      <c r="M110" s="233">
        <v>2</v>
      </c>
      <c r="N110" s="233"/>
      <c r="O110" s="233"/>
      <c r="P110" s="233"/>
      <c r="Q110" s="233"/>
      <c r="R110" s="230">
        <f t="shared" si="2"/>
        <v>71</v>
      </c>
      <c r="S110" s="233"/>
    </row>
    <row r="111" spans="1:19" ht="25.5" customHeight="1" x14ac:dyDescent="0.2">
      <c r="A111" s="232">
        <v>788670</v>
      </c>
      <c r="B111" s="232" t="s">
        <v>332</v>
      </c>
      <c r="C111" s="232" t="s">
        <v>301</v>
      </c>
      <c r="D111" s="233" t="e">
        <f>VLOOKUP(A111,'Market Basket'!A:E,13,FALSE)</f>
        <v>#N/A</v>
      </c>
      <c r="E111" s="234" t="e">
        <f>VLOOKUP(A111,'Market Basket'!A:E,14,FALSE)</f>
        <v>#N/A</v>
      </c>
      <c r="F111" s="233"/>
      <c r="G111" s="233">
        <v>21</v>
      </c>
      <c r="H111" s="233">
        <v>10</v>
      </c>
      <c r="I111" s="233">
        <v>15</v>
      </c>
      <c r="J111" s="233">
        <v>11</v>
      </c>
      <c r="K111" s="233">
        <v>7</v>
      </c>
      <c r="L111" s="233">
        <v>18</v>
      </c>
      <c r="M111" s="233">
        <v>16</v>
      </c>
      <c r="N111" s="233"/>
      <c r="O111" s="233"/>
      <c r="P111" s="233"/>
      <c r="Q111" s="233"/>
      <c r="R111" s="230">
        <f t="shared" si="2"/>
        <v>98</v>
      </c>
      <c r="S111" s="233"/>
    </row>
    <row r="112" spans="1:19" ht="25.5" customHeight="1" x14ac:dyDescent="0.2">
      <c r="A112" s="232">
        <v>769901</v>
      </c>
      <c r="B112" s="232" t="s">
        <v>333</v>
      </c>
      <c r="C112" s="232" t="s">
        <v>334</v>
      </c>
      <c r="D112" s="233" t="e">
        <f>VLOOKUP(A112,'Market Basket'!A:E,13,FALSE)</f>
        <v>#N/A</v>
      </c>
      <c r="E112" s="234" t="e">
        <f>VLOOKUP(A112,'Market Basket'!A:E,14,FALSE)</f>
        <v>#N/A</v>
      </c>
      <c r="F112" s="233">
        <v>1</v>
      </c>
      <c r="G112" s="233">
        <v>3</v>
      </c>
      <c r="H112" s="233"/>
      <c r="I112" s="233"/>
      <c r="J112" s="233"/>
      <c r="K112" s="233"/>
      <c r="L112" s="233"/>
      <c r="M112" s="233"/>
      <c r="N112" s="233"/>
      <c r="O112" s="233"/>
      <c r="P112" s="233"/>
      <c r="Q112" s="233"/>
      <c r="R112" s="230">
        <f t="shared" si="2"/>
        <v>4</v>
      </c>
      <c r="S112" s="233"/>
    </row>
    <row r="113" spans="1:19" ht="25.5" customHeight="1" x14ac:dyDescent="0.2">
      <c r="A113" s="232">
        <v>284751</v>
      </c>
      <c r="B113" s="232" t="s">
        <v>337</v>
      </c>
      <c r="C113" s="232" t="s">
        <v>334</v>
      </c>
      <c r="D113" s="233" t="e">
        <f>VLOOKUP(A113,'Market Basket'!A:E,13,FALSE)</f>
        <v>#N/A</v>
      </c>
      <c r="E113" s="234" t="e">
        <f>VLOOKUP(A113,'Market Basket'!A:E,14,FALSE)</f>
        <v>#N/A</v>
      </c>
      <c r="F113" s="233"/>
      <c r="G113" s="233">
        <v>13</v>
      </c>
      <c r="H113" s="233">
        <v>44</v>
      </c>
      <c r="I113" s="233">
        <v>11</v>
      </c>
      <c r="J113" s="233">
        <v>74</v>
      </c>
      <c r="K113" s="233"/>
      <c r="L113" s="233">
        <v>13</v>
      </c>
      <c r="M113" s="233">
        <v>2</v>
      </c>
      <c r="N113" s="233"/>
      <c r="O113" s="233"/>
      <c r="P113" s="233"/>
      <c r="Q113" s="233"/>
      <c r="R113" s="230">
        <f t="shared" si="2"/>
        <v>157</v>
      </c>
      <c r="S113" s="233"/>
    </row>
    <row r="114" spans="1:19" ht="25.5" customHeight="1" x14ac:dyDescent="0.2">
      <c r="A114" s="232">
        <v>662512</v>
      </c>
      <c r="B114" s="232" t="s">
        <v>337</v>
      </c>
      <c r="C114" s="232" t="s">
        <v>334</v>
      </c>
      <c r="D114" s="233" t="s">
        <v>1212</v>
      </c>
      <c r="E114" s="235" t="s">
        <v>1213</v>
      </c>
      <c r="F114" s="233"/>
      <c r="G114" s="233"/>
      <c r="H114" s="233">
        <v>50</v>
      </c>
      <c r="I114" s="233"/>
      <c r="J114" s="233"/>
      <c r="K114" s="233"/>
      <c r="L114" s="233">
        <v>14</v>
      </c>
      <c r="M114" s="233">
        <v>24</v>
      </c>
      <c r="N114" s="233"/>
      <c r="O114" s="233"/>
      <c r="P114" s="233"/>
      <c r="Q114" s="233"/>
      <c r="R114" s="230">
        <f t="shared" si="2"/>
        <v>88</v>
      </c>
      <c r="S114" s="233"/>
    </row>
    <row r="115" spans="1:19" ht="25.5" customHeight="1" x14ac:dyDescent="0.2">
      <c r="A115" s="232">
        <v>310756</v>
      </c>
      <c r="B115" s="232" t="s">
        <v>339</v>
      </c>
      <c r="C115" s="232" t="s">
        <v>340</v>
      </c>
      <c r="D115" s="233" t="e">
        <f>VLOOKUP(A115,'Market Basket'!A:E,13,FALSE)</f>
        <v>#N/A</v>
      </c>
      <c r="E115" s="234" t="e">
        <f>VLOOKUP(A115,'Market Basket'!A:E,14,FALSE)</f>
        <v>#N/A</v>
      </c>
      <c r="F115" s="233">
        <v>2</v>
      </c>
      <c r="G115" s="233">
        <v>1</v>
      </c>
      <c r="H115" s="233">
        <v>3</v>
      </c>
      <c r="I115" s="233">
        <v>3</v>
      </c>
      <c r="J115" s="233">
        <v>2</v>
      </c>
      <c r="K115" s="233"/>
      <c r="L115" s="233">
        <v>9</v>
      </c>
      <c r="M115" s="233">
        <v>4</v>
      </c>
      <c r="N115" s="233"/>
      <c r="O115" s="233"/>
      <c r="P115" s="233"/>
      <c r="Q115" s="233"/>
      <c r="R115" s="230">
        <f t="shared" si="2"/>
        <v>24</v>
      </c>
      <c r="S115" s="233"/>
    </row>
    <row r="116" spans="1:19" ht="25.5" customHeight="1" x14ac:dyDescent="0.2">
      <c r="A116" s="232">
        <v>163431</v>
      </c>
      <c r="B116" s="232" t="s">
        <v>342</v>
      </c>
      <c r="C116" s="232" t="s">
        <v>301</v>
      </c>
      <c r="D116" s="233" t="e">
        <f>VLOOKUP(A116,'Market Basket'!A:E,13,FALSE)</f>
        <v>#N/A</v>
      </c>
      <c r="E116" s="234" t="e">
        <f>VLOOKUP(A116,'Market Basket'!A:E,14,FALSE)</f>
        <v>#N/A</v>
      </c>
      <c r="F116" s="233"/>
      <c r="G116" s="233">
        <v>4</v>
      </c>
      <c r="H116" s="233">
        <v>6</v>
      </c>
      <c r="I116" s="233">
        <v>9</v>
      </c>
      <c r="J116" s="233">
        <v>2</v>
      </c>
      <c r="K116" s="233"/>
      <c r="L116" s="233">
        <v>9</v>
      </c>
      <c r="M116" s="233">
        <v>4</v>
      </c>
      <c r="N116" s="233"/>
      <c r="O116" s="233"/>
      <c r="P116" s="233"/>
      <c r="Q116" s="233"/>
      <c r="R116" s="230">
        <f t="shared" si="2"/>
        <v>34</v>
      </c>
      <c r="S116" s="233"/>
    </row>
    <row r="117" spans="1:19" ht="25.5" customHeight="1" x14ac:dyDescent="0.2">
      <c r="A117" s="232">
        <v>248730</v>
      </c>
      <c r="B117" s="232" t="s">
        <v>343</v>
      </c>
      <c r="C117" s="232" t="s">
        <v>44</v>
      </c>
      <c r="D117" s="233" t="e">
        <f>VLOOKUP(A117,'Market Basket'!A:E,13,FALSE)</f>
        <v>#N/A</v>
      </c>
      <c r="E117" s="234" t="e">
        <f>VLOOKUP(A117,'Market Basket'!A:E,14,FALSE)</f>
        <v>#N/A</v>
      </c>
      <c r="F117" s="233"/>
      <c r="G117" s="233">
        <v>6</v>
      </c>
      <c r="H117" s="233">
        <v>18</v>
      </c>
      <c r="I117" s="233">
        <v>30</v>
      </c>
      <c r="J117" s="233">
        <v>12</v>
      </c>
      <c r="K117" s="233">
        <v>13</v>
      </c>
      <c r="L117" s="233">
        <v>19</v>
      </c>
      <c r="M117" s="233">
        <v>27</v>
      </c>
      <c r="N117" s="233"/>
      <c r="O117" s="233"/>
      <c r="P117" s="233"/>
      <c r="Q117" s="233"/>
      <c r="R117" s="230">
        <f t="shared" si="2"/>
        <v>125</v>
      </c>
      <c r="S117" s="233"/>
    </row>
    <row r="118" spans="1:19" ht="25.5" customHeight="1" x14ac:dyDescent="0.2">
      <c r="A118" s="232">
        <v>419866</v>
      </c>
      <c r="B118" s="232" t="s">
        <v>347</v>
      </c>
      <c r="C118" s="232" t="s">
        <v>44</v>
      </c>
      <c r="D118" s="233" t="e">
        <f>VLOOKUP(A118,'Market Basket'!A:E,13,FALSE)</f>
        <v>#N/A</v>
      </c>
      <c r="E118" s="234" t="e">
        <f>VLOOKUP(A118,'Market Basket'!A:E,14,FALSE)</f>
        <v>#N/A</v>
      </c>
      <c r="F118" s="236">
        <v>4</v>
      </c>
      <c r="G118" s="233">
        <v>20</v>
      </c>
      <c r="H118" s="233">
        <v>9</v>
      </c>
      <c r="I118" s="233">
        <v>15</v>
      </c>
      <c r="J118" s="233">
        <v>8</v>
      </c>
      <c r="K118" s="233">
        <v>13</v>
      </c>
      <c r="L118" s="233">
        <v>21</v>
      </c>
      <c r="M118" s="233">
        <v>19</v>
      </c>
      <c r="N118" s="233"/>
      <c r="O118" s="233"/>
      <c r="P118" s="236"/>
      <c r="Q118" s="236"/>
      <c r="R118" s="230">
        <f t="shared" si="2"/>
        <v>109</v>
      </c>
      <c r="S118" s="233"/>
    </row>
    <row r="119" spans="1:19" ht="25.5" customHeight="1" x14ac:dyDescent="0.2">
      <c r="A119" s="232">
        <v>764241</v>
      </c>
      <c r="B119" s="232" t="s">
        <v>1255</v>
      </c>
      <c r="C119" s="232" t="s">
        <v>44</v>
      </c>
      <c r="D119" s="233" t="s">
        <v>1212</v>
      </c>
      <c r="E119" s="235" t="s">
        <v>1213</v>
      </c>
      <c r="F119" s="233"/>
      <c r="G119" s="233">
        <v>10</v>
      </c>
      <c r="H119" s="233"/>
      <c r="I119" s="233"/>
      <c r="J119" s="233"/>
      <c r="K119" s="233"/>
      <c r="L119" s="233"/>
      <c r="M119" s="233"/>
      <c r="N119" s="233"/>
      <c r="O119" s="233"/>
      <c r="P119" s="233"/>
      <c r="Q119" s="233"/>
      <c r="R119" s="230">
        <f t="shared" si="2"/>
        <v>10</v>
      </c>
      <c r="S119" s="233"/>
    </row>
    <row r="120" spans="1:19" ht="25.5" customHeight="1" x14ac:dyDescent="0.2">
      <c r="A120" s="232">
        <v>686050</v>
      </c>
      <c r="B120" s="232" t="s">
        <v>348</v>
      </c>
      <c r="C120" s="232" t="s">
        <v>349</v>
      </c>
      <c r="D120" s="233" t="e">
        <f>VLOOKUP(A120,'Market Basket'!A:E,13,FALSE)</f>
        <v>#N/A</v>
      </c>
      <c r="E120" s="234" t="e">
        <f>VLOOKUP(A120,'Market Basket'!A:E,14,FALSE)</f>
        <v>#N/A</v>
      </c>
      <c r="F120" s="233"/>
      <c r="G120" s="233">
        <v>22</v>
      </c>
      <c r="H120" s="233">
        <v>40</v>
      </c>
      <c r="I120" s="233">
        <v>31</v>
      </c>
      <c r="J120" s="233">
        <v>8</v>
      </c>
      <c r="K120" s="233"/>
      <c r="L120" s="233"/>
      <c r="M120" s="233"/>
      <c r="N120" s="233"/>
      <c r="O120" s="233"/>
      <c r="P120" s="233"/>
      <c r="Q120" s="233"/>
      <c r="R120" s="230">
        <f t="shared" si="2"/>
        <v>101</v>
      </c>
      <c r="S120" s="233"/>
    </row>
    <row r="121" spans="1:19" ht="25.5" customHeight="1" x14ac:dyDescent="0.2">
      <c r="A121" s="232">
        <v>549020</v>
      </c>
      <c r="B121" s="232" t="s">
        <v>352</v>
      </c>
      <c r="C121" s="232" t="s">
        <v>353</v>
      </c>
      <c r="D121" s="233" t="e">
        <f>VLOOKUP(A121,'Market Basket'!A:E,13,FALSE)</f>
        <v>#N/A</v>
      </c>
      <c r="E121" s="234" t="e">
        <f>VLOOKUP(A121,'Market Basket'!A:E,14,FALSE)</f>
        <v>#N/A</v>
      </c>
      <c r="F121" s="233"/>
      <c r="G121" s="233">
        <v>41</v>
      </c>
      <c r="H121" s="233">
        <v>16</v>
      </c>
      <c r="I121" s="233">
        <v>44</v>
      </c>
      <c r="J121" s="233"/>
      <c r="K121" s="233"/>
      <c r="L121" s="233">
        <v>25</v>
      </c>
      <c r="M121" s="233">
        <v>39</v>
      </c>
      <c r="N121" s="233"/>
      <c r="O121" s="233"/>
      <c r="P121" s="233"/>
      <c r="Q121" s="233"/>
      <c r="R121" s="230">
        <f t="shared" si="2"/>
        <v>165</v>
      </c>
      <c r="S121" s="233"/>
    </row>
    <row r="122" spans="1:19" ht="25.5" customHeight="1" x14ac:dyDescent="0.2">
      <c r="A122" s="232">
        <v>436984</v>
      </c>
      <c r="B122" s="232" t="s">
        <v>355</v>
      </c>
      <c r="C122" s="232" t="s">
        <v>44</v>
      </c>
      <c r="D122" s="233" t="e">
        <f>VLOOKUP(A122,'Market Basket'!A:E,13,FALSE)</f>
        <v>#N/A</v>
      </c>
      <c r="E122" s="234" t="e">
        <f>VLOOKUP(A122,'Market Basket'!A:E,14,FALSE)</f>
        <v>#N/A</v>
      </c>
      <c r="F122" s="233">
        <v>5</v>
      </c>
      <c r="G122" s="233">
        <v>3</v>
      </c>
      <c r="H122" s="233">
        <v>2</v>
      </c>
      <c r="I122" s="233">
        <v>12</v>
      </c>
      <c r="J122" s="233">
        <v>3</v>
      </c>
      <c r="K122" s="233">
        <v>6</v>
      </c>
      <c r="L122" s="233">
        <v>2</v>
      </c>
      <c r="M122" s="233">
        <v>4</v>
      </c>
      <c r="N122" s="233"/>
      <c r="O122" s="233"/>
      <c r="P122" s="233"/>
      <c r="Q122" s="233"/>
      <c r="R122" s="230">
        <f t="shared" si="2"/>
        <v>37</v>
      </c>
      <c r="S122" s="233"/>
    </row>
    <row r="123" spans="1:19" ht="25.5" customHeight="1" x14ac:dyDescent="0.2">
      <c r="A123" s="232">
        <v>601211</v>
      </c>
      <c r="B123" s="232" t="s">
        <v>1256</v>
      </c>
      <c r="C123" s="232" t="s">
        <v>44</v>
      </c>
      <c r="D123" s="233" t="s">
        <v>1212</v>
      </c>
      <c r="E123" s="235" t="s">
        <v>1213</v>
      </c>
      <c r="F123" s="233"/>
      <c r="G123" s="233">
        <v>4</v>
      </c>
      <c r="H123" s="233"/>
      <c r="I123" s="233"/>
      <c r="J123" s="233"/>
      <c r="K123" s="233"/>
      <c r="L123" s="233"/>
      <c r="M123" s="233"/>
      <c r="N123" s="233"/>
      <c r="O123" s="233"/>
      <c r="P123" s="233"/>
      <c r="Q123" s="233"/>
      <c r="R123" s="230">
        <f t="shared" si="2"/>
        <v>4</v>
      </c>
      <c r="S123" s="233"/>
    </row>
    <row r="124" spans="1:19" ht="25.5" customHeight="1" x14ac:dyDescent="0.2">
      <c r="A124" s="232">
        <v>536620</v>
      </c>
      <c r="B124" s="232" t="s">
        <v>358</v>
      </c>
      <c r="C124" s="232" t="s">
        <v>359</v>
      </c>
      <c r="D124" s="233" t="e">
        <f>VLOOKUP(A124,'Market Basket'!A:E,13,FALSE)</f>
        <v>#N/A</v>
      </c>
      <c r="E124" s="234" t="e">
        <f>VLOOKUP(A124,'Market Basket'!A:E,14,FALSE)</f>
        <v>#N/A</v>
      </c>
      <c r="F124" s="233">
        <v>33</v>
      </c>
      <c r="G124" s="233">
        <v>99</v>
      </c>
      <c r="H124" s="233">
        <v>23</v>
      </c>
      <c r="I124" s="233">
        <v>94</v>
      </c>
      <c r="J124" s="233">
        <v>17</v>
      </c>
      <c r="K124" s="233">
        <v>75</v>
      </c>
      <c r="L124" s="233">
        <v>125</v>
      </c>
      <c r="M124" s="233">
        <v>61</v>
      </c>
      <c r="N124" s="233"/>
      <c r="O124" s="233"/>
      <c r="P124" s="233"/>
      <c r="Q124" s="233"/>
      <c r="R124" s="230">
        <f t="shared" si="2"/>
        <v>527</v>
      </c>
      <c r="S124" s="233"/>
    </row>
    <row r="125" spans="1:19" ht="25.5" customHeight="1" x14ac:dyDescent="0.2">
      <c r="A125" s="232">
        <v>327120</v>
      </c>
      <c r="B125" s="232" t="s">
        <v>1257</v>
      </c>
      <c r="C125" s="232" t="s">
        <v>1258</v>
      </c>
      <c r="D125" s="233" t="s">
        <v>1212</v>
      </c>
      <c r="E125" s="235" t="s">
        <v>1213</v>
      </c>
      <c r="F125" s="233"/>
      <c r="G125" s="233">
        <v>6</v>
      </c>
      <c r="H125" s="233"/>
      <c r="I125" s="233"/>
      <c r="J125" s="233"/>
      <c r="K125" s="233"/>
      <c r="L125" s="233"/>
      <c r="M125" s="233"/>
      <c r="N125" s="233"/>
      <c r="O125" s="233"/>
      <c r="P125" s="233"/>
      <c r="Q125" s="233"/>
      <c r="R125" s="230">
        <f t="shared" si="2"/>
        <v>6</v>
      </c>
      <c r="S125" s="233"/>
    </row>
    <row r="126" spans="1:19" ht="25.5" customHeight="1" x14ac:dyDescent="0.2">
      <c r="A126" s="232">
        <v>411201</v>
      </c>
      <c r="B126" s="232" t="s">
        <v>361</v>
      </c>
      <c r="C126" s="232" t="s">
        <v>362</v>
      </c>
      <c r="D126" s="233" t="e">
        <f>VLOOKUP(A126,'Market Basket'!A:E,13,FALSE)</f>
        <v>#N/A</v>
      </c>
      <c r="E126" s="234" t="e">
        <f>VLOOKUP(A126,'Market Basket'!A:E,14,FALSE)</f>
        <v>#N/A</v>
      </c>
      <c r="F126" s="233">
        <v>310</v>
      </c>
      <c r="G126" s="233">
        <v>142</v>
      </c>
      <c r="H126" s="233">
        <v>311</v>
      </c>
      <c r="I126" s="233">
        <v>327</v>
      </c>
      <c r="J126" s="233">
        <v>307</v>
      </c>
      <c r="K126" s="233">
        <v>225</v>
      </c>
      <c r="L126" s="233">
        <v>152</v>
      </c>
      <c r="M126" s="233">
        <v>128</v>
      </c>
      <c r="N126" s="233"/>
      <c r="O126" s="233"/>
      <c r="P126" s="233"/>
      <c r="Q126" s="233"/>
      <c r="R126" s="230">
        <f t="shared" si="2"/>
        <v>1902</v>
      </c>
      <c r="S126" s="233"/>
    </row>
    <row r="127" spans="1:19" ht="25.5" customHeight="1" x14ac:dyDescent="0.2">
      <c r="A127" s="232">
        <v>469960</v>
      </c>
      <c r="B127" s="232" t="s">
        <v>1259</v>
      </c>
      <c r="C127" s="232" t="s">
        <v>116</v>
      </c>
      <c r="D127" s="233" t="s">
        <v>1212</v>
      </c>
      <c r="E127" s="235" t="s">
        <v>1213</v>
      </c>
      <c r="F127" s="233">
        <v>1</v>
      </c>
      <c r="G127" s="233">
        <v>1</v>
      </c>
      <c r="H127" s="233"/>
      <c r="I127" s="233"/>
      <c r="J127" s="233"/>
      <c r="K127" s="233">
        <v>1</v>
      </c>
      <c r="L127" s="233"/>
      <c r="M127" s="233"/>
      <c r="N127" s="233"/>
      <c r="O127" s="233"/>
      <c r="P127" s="233"/>
      <c r="Q127" s="233"/>
      <c r="R127" s="230">
        <f t="shared" si="2"/>
        <v>3</v>
      </c>
      <c r="S127" s="233"/>
    </row>
    <row r="128" spans="1:19" ht="25.5" customHeight="1" x14ac:dyDescent="0.2">
      <c r="A128" s="232">
        <v>415330</v>
      </c>
      <c r="B128" s="232" t="s">
        <v>364</v>
      </c>
      <c r="C128" s="232" t="s">
        <v>116</v>
      </c>
      <c r="D128" s="233" t="e">
        <f>VLOOKUP(A128,'Market Basket'!A:E,13,FALSE)</f>
        <v>#N/A</v>
      </c>
      <c r="E128" s="234" t="e">
        <f>VLOOKUP(A128,'Market Basket'!A:E,14,FALSE)</f>
        <v>#N/A</v>
      </c>
      <c r="F128" s="233">
        <v>1</v>
      </c>
      <c r="G128" s="233">
        <v>4</v>
      </c>
      <c r="H128" s="233"/>
      <c r="I128" s="233">
        <v>1</v>
      </c>
      <c r="J128" s="233"/>
      <c r="K128" s="233">
        <v>1</v>
      </c>
      <c r="L128" s="233"/>
      <c r="M128" s="233">
        <v>2</v>
      </c>
      <c r="N128" s="233"/>
      <c r="O128" s="233"/>
      <c r="P128" s="233"/>
      <c r="Q128" s="233"/>
      <c r="R128" s="230">
        <f t="shared" si="2"/>
        <v>9</v>
      </c>
      <c r="S128" s="233"/>
    </row>
    <row r="129" spans="1:19" ht="25.5" customHeight="1" x14ac:dyDescent="0.2">
      <c r="A129" s="232">
        <v>685920</v>
      </c>
      <c r="B129" s="232" t="s">
        <v>369</v>
      </c>
      <c r="C129" s="232" t="s">
        <v>370</v>
      </c>
      <c r="D129" s="233" t="e">
        <f>VLOOKUP(A129,'Market Basket'!A:E,13,FALSE)</f>
        <v>#N/A</v>
      </c>
      <c r="E129" s="234" t="e">
        <f>VLOOKUP(A129,'Market Basket'!A:E,14,FALSE)</f>
        <v>#N/A</v>
      </c>
      <c r="F129" s="233">
        <v>1</v>
      </c>
      <c r="G129" s="233">
        <v>6</v>
      </c>
      <c r="H129" s="233"/>
      <c r="I129" s="233">
        <v>3</v>
      </c>
      <c r="J129" s="233">
        <v>1</v>
      </c>
      <c r="K129" s="233"/>
      <c r="L129" s="233">
        <v>2</v>
      </c>
      <c r="M129" s="233">
        <v>3</v>
      </c>
      <c r="N129" s="233"/>
      <c r="O129" s="233"/>
      <c r="P129" s="233"/>
      <c r="Q129" s="233"/>
      <c r="R129" s="230">
        <f t="shared" si="2"/>
        <v>16</v>
      </c>
      <c r="S129" s="233"/>
    </row>
    <row r="130" spans="1:19" ht="25.5" customHeight="1" x14ac:dyDescent="0.2">
      <c r="A130" s="232">
        <v>596108</v>
      </c>
      <c r="B130" s="232" t="s">
        <v>373</v>
      </c>
      <c r="C130" s="232" t="s">
        <v>116</v>
      </c>
      <c r="D130" s="233" t="e">
        <f>VLOOKUP(A130,'Market Basket'!A:E,13,FALSE)</f>
        <v>#N/A</v>
      </c>
      <c r="E130" s="234" t="e">
        <f>VLOOKUP(A130,'Market Basket'!A:E,14,FALSE)</f>
        <v>#N/A</v>
      </c>
      <c r="F130" s="233"/>
      <c r="G130" s="233">
        <v>1</v>
      </c>
      <c r="H130" s="233"/>
      <c r="I130" s="233">
        <v>1</v>
      </c>
      <c r="J130" s="233"/>
      <c r="K130" s="233"/>
      <c r="L130" s="233"/>
      <c r="M130" s="233"/>
      <c r="N130" s="233"/>
      <c r="O130" s="233"/>
      <c r="P130" s="233"/>
      <c r="Q130" s="233"/>
      <c r="R130" s="230">
        <f t="shared" si="2"/>
        <v>2</v>
      </c>
      <c r="S130" s="233"/>
    </row>
    <row r="131" spans="1:19" ht="25.5" customHeight="1" x14ac:dyDescent="0.2">
      <c r="A131" s="232">
        <v>184519</v>
      </c>
      <c r="B131" s="232" t="s">
        <v>375</v>
      </c>
      <c r="C131" s="232" t="s">
        <v>116</v>
      </c>
      <c r="D131" s="233" t="e">
        <f>VLOOKUP(A131,'Market Basket'!A:E,13,FALSE)</f>
        <v>#N/A</v>
      </c>
      <c r="E131" s="234" t="e">
        <f>VLOOKUP(A131,'Market Basket'!A:E,14,FALSE)</f>
        <v>#N/A</v>
      </c>
      <c r="F131" s="233"/>
      <c r="G131" s="233">
        <v>1</v>
      </c>
      <c r="H131" s="233"/>
      <c r="I131" s="233"/>
      <c r="J131" s="233"/>
      <c r="K131" s="233">
        <v>1</v>
      </c>
      <c r="L131" s="233"/>
      <c r="M131" s="233"/>
      <c r="N131" s="233"/>
      <c r="O131" s="233"/>
      <c r="P131" s="233"/>
      <c r="Q131" s="233"/>
      <c r="R131" s="230">
        <f t="shared" si="2"/>
        <v>2</v>
      </c>
      <c r="S131" s="233"/>
    </row>
    <row r="132" spans="1:19" ht="25.5" customHeight="1" x14ac:dyDescent="0.2">
      <c r="A132" s="232">
        <v>270598</v>
      </c>
      <c r="B132" s="232" t="s">
        <v>377</v>
      </c>
      <c r="C132" s="232" t="s">
        <v>378</v>
      </c>
      <c r="D132" s="233" t="e">
        <f>VLOOKUP(A132,'Market Basket'!A:E,13,FALSE)</f>
        <v>#N/A</v>
      </c>
      <c r="E132" s="234" t="e">
        <f>VLOOKUP(A132,'Market Basket'!A:E,14,FALSE)</f>
        <v>#N/A</v>
      </c>
      <c r="F132" s="233"/>
      <c r="G132" s="233">
        <v>1</v>
      </c>
      <c r="H132" s="233"/>
      <c r="I132" s="233"/>
      <c r="J132" s="233">
        <v>3</v>
      </c>
      <c r="K132" s="233">
        <v>1</v>
      </c>
      <c r="L132" s="233">
        <v>2</v>
      </c>
      <c r="M132" s="233">
        <v>2</v>
      </c>
      <c r="N132" s="233"/>
      <c r="O132" s="233"/>
      <c r="P132" s="233"/>
      <c r="Q132" s="233"/>
      <c r="R132" s="230">
        <f t="shared" si="2"/>
        <v>9</v>
      </c>
      <c r="S132" s="233"/>
    </row>
    <row r="133" spans="1:19" ht="25.5" customHeight="1" x14ac:dyDescent="0.2">
      <c r="A133" s="232">
        <v>167673</v>
      </c>
      <c r="B133" s="232" t="s">
        <v>381</v>
      </c>
      <c r="C133" s="232" t="s">
        <v>382</v>
      </c>
      <c r="D133" s="233" t="e">
        <f>VLOOKUP(A133,'Market Basket'!A:E,13,FALSE)</f>
        <v>#N/A</v>
      </c>
      <c r="E133" s="234" t="e">
        <f>VLOOKUP(A133,'Market Basket'!A:E,14,FALSE)</f>
        <v>#N/A</v>
      </c>
      <c r="F133" s="236"/>
      <c r="G133" s="233">
        <v>1</v>
      </c>
      <c r="H133" s="233"/>
      <c r="I133" s="233">
        <v>1</v>
      </c>
      <c r="J133" s="233"/>
      <c r="K133" s="233"/>
      <c r="L133" s="233"/>
      <c r="M133" s="233">
        <v>1</v>
      </c>
      <c r="N133" s="233"/>
      <c r="O133" s="233"/>
      <c r="P133" s="236"/>
      <c r="Q133" s="236"/>
      <c r="R133" s="230">
        <f t="shared" ref="R133:R196" si="3">SUM(F133:Q133)</f>
        <v>3</v>
      </c>
      <c r="S133" s="233"/>
    </row>
    <row r="134" spans="1:19" ht="25.5" customHeight="1" x14ac:dyDescent="0.2">
      <c r="A134" s="232">
        <v>212904</v>
      </c>
      <c r="B134" s="232" t="s">
        <v>386</v>
      </c>
      <c r="C134" s="232" t="s">
        <v>387</v>
      </c>
      <c r="D134" s="233" t="e">
        <f>VLOOKUP(A134,'Market Basket'!A:E,13,FALSE)</f>
        <v>#N/A</v>
      </c>
      <c r="E134" s="234" t="e">
        <f>VLOOKUP(A134,'Market Basket'!A:E,14,FALSE)</f>
        <v>#N/A</v>
      </c>
      <c r="F134" s="233"/>
      <c r="G134" s="233">
        <v>1</v>
      </c>
      <c r="H134" s="233">
        <v>2</v>
      </c>
      <c r="I134" s="233"/>
      <c r="J134" s="233"/>
      <c r="K134" s="233"/>
      <c r="L134" s="233"/>
      <c r="M134" s="233"/>
      <c r="N134" s="233"/>
      <c r="O134" s="233"/>
      <c r="P134" s="233"/>
      <c r="Q134" s="233"/>
      <c r="R134" s="230">
        <f t="shared" si="3"/>
        <v>3</v>
      </c>
      <c r="S134" s="233"/>
    </row>
    <row r="135" spans="1:19" ht="25.5" customHeight="1" x14ac:dyDescent="0.2">
      <c r="A135" s="232">
        <v>293148</v>
      </c>
      <c r="B135" s="232" t="s">
        <v>1260</v>
      </c>
      <c r="C135" s="232" t="s">
        <v>196</v>
      </c>
      <c r="D135" s="233" t="s">
        <v>1212</v>
      </c>
      <c r="E135" s="235" t="s">
        <v>1213</v>
      </c>
      <c r="F135" s="233">
        <v>4</v>
      </c>
      <c r="G135" s="233"/>
      <c r="H135" s="233"/>
      <c r="I135" s="233"/>
      <c r="J135" s="233"/>
      <c r="K135" s="233"/>
      <c r="L135" s="233"/>
      <c r="M135" s="233"/>
      <c r="N135" s="233"/>
      <c r="O135" s="233"/>
      <c r="P135" s="233"/>
      <c r="Q135" s="233"/>
      <c r="R135" s="230">
        <f t="shared" si="3"/>
        <v>4</v>
      </c>
      <c r="S135" s="233"/>
    </row>
    <row r="136" spans="1:19" ht="25.5" customHeight="1" x14ac:dyDescent="0.2">
      <c r="A136" s="232">
        <v>310358</v>
      </c>
      <c r="B136" s="232" t="s">
        <v>1261</v>
      </c>
      <c r="C136" s="232" t="s">
        <v>713</v>
      </c>
      <c r="D136" s="233" t="s">
        <v>1212</v>
      </c>
      <c r="E136" s="235" t="s">
        <v>1213</v>
      </c>
      <c r="F136" s="233"/>
      <c r="G136" s="233">
        <v>1</v>
      </c>
      <c r="H136" s="233"/>
      <c r="I136" s="233"/>
      <c r="J136" s="233"/>
      <c r="K136" s="233"/>
      <c r="L136" s="233"/>
      <c r="M136" s="233"/>
      <c r="N136" s="233"/>
      <c r="O136" s="233"/>
      <c r="P136" s="233"/>
      <c r="Q136" s="233"/>
      <c r="R136" s="230">
        <f t="shared" si="3"/>
        <v>1</v>
      </c>
      <c r="S136" s="233"/>
    </row>
    <row r="137" spans="1:19" ht="25.5" customHeight="1" x14ac:dyDescent="0.2">
      <c r="A137" s="232">
        <v>423872</v>
      </c>
      <c r="B137" s="232" t="s">
        <v>1262</v>
      </c>
      <c r="C137" s="232" t="s">
        <v>713</v>
      </c>
      <c r="D137" s="233" t="s">
        <v>1212</v>
      </c>
      <c r="E137" s="235" t="s">
        <v>1213</v>
      </c>
      <c r="F137" s="233"/>
      <c r="G137" s="233">
        <v>1</v>
      </c>
      <c r="H137" s="233"/>
      <c r="I137" s="233"/>
      <c r="J137" s="233"/>
      <c r="K137" s="233"/>
      <c r="L137" s="233"/>
      <c r="M137" s="233"/>
      <c r="N137" s="233"/>
      <c r="O137" s="233"/>
      <c r="P137" s="233"/>
      <c r="Q137" s="233"/>
      <c r="R137" s="230">
        <f t="shared" si="3"/>
        <v>1</v>
      </c>
      <c r="S137" s="233"/>
    </row>
    <row r="138" spans="1:19" ht="25.5" customHeight="1" x14ac:dyDescent="0.2">
      <c r="A138" s="232">
        <v>831620</v>
      </c>
      <c r="B138" s="232" t="s">
        <v>1263</v>
      </c>
      <c r="C138" s="232" t="s">
        <v>44</v>
      </c>
      <c r="D138" s="233" t="s">
        <v>1212</v>
      </c>
      <c r="E138" s="235" t="s">
        <v>1213</v>
      </c>
      <c r="F138" s="233">
        <v>1</v>
      </c>
      <c r="G138" s="233"/>
      <c r="H138" s="233"/>
      <c r="I138" s="233"/>
      <c r="J138" s="233"/>
      <c r="K138" s="233"/>
      <c r="L138" s="233"/>
      <c r="M138" s="233"/>
      <c r="N138" s="233"/>
      <c r="O138" s="233"/>
      <c r="P138" s="233"/>
      <c r="Q138" s="233"/>
      <c r="R138" s="230">
        <f t="shared" si="3"/>
        <v>1</v>
      </c>
      <c r="S138" s="233"/>
    </row>
    <row r="139" spans="1:19" ht="25.5" customHeight="1" x14ac:dyDescent="0.2">
      <c r="A139" s="232">
        <v>831650</v>
      </c>
      <c r="B139" s="232" t="s">
        <v>1264</v>
      </c>
      <c r="C139" s="232" t="s">
        <v>44</v>
      </c>
      <c r="D139" s="233" t="s">
        <v>1212</v>
      </c>
      <c r="E139" s="235" t="s">
        <v>1213</v>
      </c>
      <c r="F139" s="233">
        <v>11</v>
      </c>
      <c r="G139" s="233"/>
      <c r="H139" s="233"/>
      <c r="I139" s="233">
        <v>27</v>
      </c>
      <c r="J139" s="233"/>
      <c r="K139" s="233">
        <v>4</v>
      </c>
      <c r="L139" s="233"/>
      <c r="M139" s="233"/>
      <c r="N139" s="233"/>
      <c r="O139" s="233"/>
      <c r="P139" s="233"/>
      <c r="Q139" s="233"/>
      <c r="R139" s="230">
        <f t="shared" si="3"/>
        <v>42</v>
      </c>
      <c r="S139" s="233"/>
    </row>
    <row r="140" spans="1:19" ht="25.5" customHeight="1" x14ac:dyDescent="0.2">
      <c r="A140" s="232">
        <v>659003</v>
      </c>
      <c r="B140" s="232" t="s">
        <v>390</v>
      </c>
      <c r="C140" s="232" t="s">
        <v>391</v>
      </c>
      <c r="D140" s="233" t="e">
        <f>VLOOKUP(A140,'Market Basket'!A:E,13,FALSE)</f>
        <v>#N/A</v>
      </c>
      <c r="E140" s="234" t="e">
        <f>VLOOKUP(A140,'Market Basket'!A:E,14,FALSE)</f>
        <v>#N/A</v>
      </c>
      <c r="F140" s="233">
        <v>15</v>
      </c>
      <c r="G140" s="233">
        <v>32</v>
      </c>
      <c r="H140" s="233">
        <v>34</v>
      </c>
      <c r="I140" s="233">
        <v>46</v>
      </c>
      <c r="J140" s="233">
        <v>27</v>
      </c>
      <c r="K140" s="233">
        <v>29</v>
      </c>
      <c r="L140" s="233">
        <v>41</v>
      </c>
      <c r="M140" s="233">
        <v>44</v>
      </c>
      <c r="N140" s="233"/>
      <c r="O140" s="233"/>
      <c r="P140" s="233"/>
      <c r="Q140" s="233"/>
      <c r="R140" s="230">
        <f t="shared" si="3"/>
        <v>268</v>
      </c>
      <c r="S140" s="233"/>
    </row>
    <row r="141" spans="1:19" ht="25.5" customHeight="1" x14ac:dyDescent="0.2">
      <c r="A141" s="232">
        <v>903334</v>
      </c>
      <c r="B141" s="232" t="s">
        <v>395</v>
      </c>
      <c r="C141" s="232" t="s">
        <v>396</v>
      </c>
      <c r="D141" s="233" t="e">
        <f>VLOOKUP(A141,'Market Basket'!A:E,13,FALSE)</f>
        <v>#N/A</v>
      </c>
      <c r="E141" s="234" t="e">
        <f>VLOOKUP(A141,'Market Basket'!A:E,14,FALSE)</f>
        <v>#N/A</v>
      </c>
      <c r="F141" s="233">
        <v>8</v>
      </c>
      <c r="G141" s="233">
        <v>52</v>
      </c>
      <c r="H141" s="233">
        <v>49</v>
      </c>
      <c r="I141" s="233">
        <v>69</v>
      </c>
      <c r="J141" s="233">
        <v>28</v>
      </c>
      <c r="K141" s="233">
        <v>27</v>
      </c>
      <c r="L141" s="233">
        <v>61</v>
      </c>
      <c r="M141" s="233">
        <v>50</v>
      </c>
      <c r="N141" s="233"/>
      <c r="O141" s="233"/>
      <c r="P141" s="233"/>
      <c r="Q141" s="233"/>
      <c r="R141" s="230">
        <f t="shared" si="3"/>
        <v>344</v>
      </c>
      <c r="S141" s="233"/>
    </row>
    <row r="142" spans="1:19" ht="25.5" customHeight="1" x14ac:dyDescent="0.2">
      <c r="A142" s="232">
        <v>565142</v>
      </c>
      <c r="B142" s="232" t="s">
        <v>398</v>
      </c>
      <c r="C142" s="232" t="s">
        <v>399</v>
      </c>
      <c r="D142" s="233" t="e">
        <f>VLOOKUP(A142,'Market Basket'!A:E,13,FALSE)</f>
        <v>#N/A</v>
      </c>
      <c r="E142" s="234" t="e">
        <f>VLOOKUP(A142,'Market Basket'!A:E,14,FALSE)</f>
        <v>#N/A</v>
      </c>
      <c r="F142" s="233">
        <v>1</v>
      </c>
      <c r="G142" s="233"/>
      <c r="H142" s="233">
        <v>19</v>
      </c>
      <c r="I142" s="233"/>
      <c r="J142" s="233">
        <v>13</v>
      </c>
      <c r="K142" s="233"/>
      <c r="L142" s="233">
        <v>18</v>
      </c>
      <c r="M142" s="233">
        <v>14</v>
      </c>
      <c r="N142" s="233"/>
      <c r="O142" s="233"/>
      <c r="P142" s="233"/>
      <c r="Q142" s="233"/>
      <c r="R142" s="230">
        <f t="shared" si="3"/>
        <v>65</v>
      </c>
      <c r="S142" s="233"/>
    </row>
    <row r="143" spans="1:19" ht="25.5" customHeight="1" x14ac:dyDescent="0.2">
      <c r="A143" s="232">
        <v>726762</v>
      </c>
      <c r="B143" s="232" t="s">
        <v>402</v>
      </c>
      <c r="C143" s="232" t="s">
        <v>403</v>
      </c>
      <c r="D143" s="233" t="e">
        <f>VLOOKUP(A143,'Market Basket'!A:E,13,FALSE)</f>
        <v>#N/A</v>
      </c>
      <c r="E143" s="234" t="e">
        <f>VLOOKUP(A143,'Market Basket'!A:E,14,FALSE)</f>
        <v>#N/A</v>
      </c>
      <c r="F143" s="233">
        <v>2</v>
      </c>
      <c r="G143" s="233">
        <v>1</v>
      </c>
      <c r="H143" s="233"/>
      <c r="I143" s="233">
        <v>1</v>
      </c>
      <c r="J143" s="233">
        <v>1</v>
      </c>
      <c r="K143" s="233"/>
      <c r="L143" s="233">
        <v>1</v>
      </c>
      <c r="M143" s="233">
        <v>1</v>
      </c>
      <c r="N143" s="233"/>
      <c r="O143" s="233"/>
      <c r="P143" s="233"/>
      <c r="Q143" s="233"/>
      <c r="R143" s="230">
        <f t="shared" si="3"/>
        <v>7</v>
      </c>
      <c r="S143" s="233"/>
    </row>
    <row r="144" spans="1:19" ht="25.5" customHeight="1" x14ac:dyDescent="0.2">
      <c r="A144" s="232">
        <v>726690</v>
      </c>
      <c r="B144" s="232" t="s">
        <v>1265</v>
      </c>
      <c r="C144" s="232" t="s">
        <v>396</v>
      </c>
      <c r="D144" s="233" t="s">
        <v>1212</v>
      </c>
      <c r="E144" s="235" t="s">
        <v>1213</v>
      </c>
      <c r="F144" s="233">
        <v>2</v>
      </c>
      <c r="G144" s="233"/>
      <c r="H144" s="233"/>
      <c r="I144" s="233"/>
      <c r="J144" s="233">
        <v>1</v>
      </c>
      <c r="K144" s="233"/>
      <c r="L144" s="233">
        <v>1</v>
      </c>
      <c r="M144" s="233">
        <v>1</v>
      </c>
      <c r="N144" s="233"/>
      <c r="O144" s="233"/>
      <c r="P144" s="233"/>
      <c r="Q144" s="233"/>
      <c r="R144" s="230">
        <f t="shared" si="3"/>
        <v>5</v>
      </c>
      <c r="S144" s="233"/>
    </row>
    <row r="145" spans="1:19" ht="25.5" customHeight="1" x14ac:dyDescent="0.2">
      <c r="A145" s="232">
        <v>758321</v>
      </c>
      <c r="B145" s="232" t="s">
        <v>1266</v>
      </c>
      <c r="C145" s="232" t="s">
        <v>1267</v>
      </c>
      <c r="D145" s="233" t="s">
        <v>1212</v>
      </c>
      <c r="E145" s="235" t="s">
        <v>1213</v>
      </c>
      <c r="F145" s="233"/>
      <c r="G145" s="233">
        <v>1</v>
      </c>
      <c r="H145" s="233">
        <v>1</v>
      </c>
      <c r="I145" s="233">
        <v>1</v>
      </c>
      <c r="J145" s="233"/>
      <c r="K145" s="233"/>
      <c r="L145" s="233">
        <v>1</v>
      </c>
      <c r="M145" s="233">
        <v>1</v>
      </c>
      <c r="N145" s="233"/>
      <c r="O145" s="233"/>
      <c r="P145" s="233"/>
      <c r="Q145" s="233"/>
      <c r="R145" s="230">
        <f t="shared" si="3"/>
        <v>5</v>
      </c>
      <c r="S145" s="233"/>
    </row>
    <row r="146" spans="1:19" ht="25.5" customHeight="1" x14ac:dyDescent="0.2">
      <c r="A146" s="232">
        <v>358991</v>
      </c>
      <c r="B146" s="232" t="s">
        <v>1268</v>
      </c>
      <c r="C146" s="232" t="s">
        <v>44</v>
      </c>
      <c r="D146" s="233" t="s">
        <v>1212</v>
      </c>
      <c r="E146" s="235" t="s">
        <v>1213</v>
      </c>
      <c r="F146" s="233">
        <v>1</v>
      </c>
      <c r="G146" s="233"/>
      <c r="H146" s="233"/>
      <c r="I146" s="233"/>
      <c r="J146" s="233"/>
      <c r="K146" s="233"/>
      <c r="L146" s="233"/>
      <c r="M146" s="233"/>
      <c r="N146" s="233"/>
      <c r="O146" s="233"/>
      <c r="P146" s="233"/>
      <c r="Q146" s="233"/>
      <c r="R146" s="230">
        <f t="shared" si="3"/>
        <v>1</v>
      </c>
      <c r="S146" s="233"/>
    </row>
    <row r="147" spans="1:19" ht="25.5" customHeight="1" x14ac:dyDescent="0.2">
      <c r="A147" s="232">
        <v>118966</v>
      </c>
      <c r="B147" s="232" t="s">
        <v>406</v>
      </c>
      <c r="C147" s="232" t="s">
        <v>44</v>
      </c>
      <c r="D147" s="233" t="e">
        <f>VLOOKUP(A147,'Market Basket'!A:E,13,FALSE)</f>
        <v>#N/A</v>
      </c>
      <c r="E147" s="234" t="e">
        <f>VLOOKUP(A147,'Market Basket'!A:E,14,FALSE)</f>
        <v>#N/A</v>
      </c>
      <c r="F147" s="233">
        <v>4</v>
      </c>
      <c r="G147" s="233">
        <v>13</v>
      </c>
      <c r="H147" s="233"/>
      <c r="I147" s="233">
        <v>11</v>
      </c>
      <c r="J147" s="233"/>
      <c r="K147" s="233">
        <v>2</v>
      </c>
      <c r="L147" s="233">
        <v>26</v>
      </c>
      <c r="M147" s="233"/>
      <c r="N147" s="233"/>
      <c r="O147" s="233"/>
      <c r="P147" s="233"/>
      <c r="Q147" s="233"/>
      <c r="R147" s="230">
        <f t="shared" si="3"/>
        <v>56</v>
      </c>
      <c r="S147" s="233"/>
    </row>
    <row r="148" spans="1:19" ht="25.5" customHeight="1" x14ac:dyDescent="0.2">
      <c r="A148" s="232">
        <v>465518</v>
      </c>
      <c r="B148" s="232" t="s">
        <v>409</v>
      </c>
      <c r="C148" s="232" t="s">
        <v>44</v>
      </c>
      <c r="D148" s="233" t="e">
        <f>VLOOKUP(A148,'Market Basket'!A:E,13,FALSE)</f>
        <v>#N/A</v>
      </c>
      <c r="E148" s="234" t="e">
        <f>VLOOKUP(A148,'Market Basket'!A:E,14,FALSE)</f>
        <v>#N/A</v>
      </c>
      <c r="F148" s="236">
        <v>4</v>
      </c>
      <c r="G148" s="233">
        <v>1</v>
      </c>
      <c r="H148" s="233">
        <v>4</v>
      </c>
      <c r="I148" s="233">
        <v>4</v>
      </c>
      <c r="J148" s="233">
        <v>2</v>
      </c>
      <c r="K148" s="233">
        <v>2</v>
      </c>
      <c r="L148" s="233">
        <v>3</v>
      </c>
      <c r="M148" s="233">
        <v>2</v>
      </c>
      <c r="N148" s="233"/>
      <c r="O148" s="233"/>
      <c r="P148" s="236"/>
      <c r="Q148" s="236"/>
      <c r="R148" s="230">
        <f t="shared" si="3"/>
        <v>22</v>
      </c>
      <c r="S148" s="233"/>
    </row>
    <row r="149" spans="1:19" ht="25.5" customHeight="1" x14ac:dyDescent="0.2">
      <c r="A149" s="232">
        <v>962043</v>
      </c>
      <c r="B149" s="232" t="s">
        <v>1269</v>
      </c>
      <c r="C149" s="232" t="s">
        <v>1270</v>
      </c>
      <c r="D149" s="233" t="s">
        <v>1212</v>
      </c>
      <c r="E149" s="235" t="s">
        <v>1213</v>
      </c>
      <c r="F149" s="233"/>
      <c r="G149" s="233"/>
      <c r="H149" s="233">
        <v>3</v>
      </c>
      <c r="I149" s="233"/>
      <c r="J149" s="233"/>
      <c r="K149" s="233"/>
      <c r="L149" s="233"/>
      <c r="M149" s="233"/>
      <c r="N149" s="233"/>
      <c r="O149" s="233"/>
      <c r="P149" s="233"/>
      <c r="Q149" s="233"/>
      <c r="R149" s="230">
        <f t="shared" si="3"/>
        <v>3</v>
      </c>
      <c r="S149" s="233"/>
    </row>
    <row r="150" spans="1:19" ht="25.5" customHeight="1" x14ac:dyDescent="0.2">
      <c r="A150" s="232">
        <v>682840</v>
      </c>
      <c r="B150" s="232" t="s">
        <v>1271</v>
      </c>
      <c r="C150" s="232" t="s">
        <v>428</v>
      </c>
      <c r="D150" s="233" t="s">
        <v>1212</v>
      </c>
      <c r="E150" s="235" t="s">
        <v>1213</v>
      </c>
      <c r="F150" s="233"/>
      <c r="G150" s="233"/>
      <c r="H150" s="233">
        <v>1</v>
      </c>
      <c r="I150" s="233"/>
      <c r="J150" s="233"/>
      <c r="K150" s="233"/>
      <c r="L150" s="233"/>
      <c r="M150" s="233"/>
      <c r="N150" s="233"/>
      <c r="O150" s="233"/>
      <c r="P150" s="233"/>
      <c r="Q150" s="233"/>
      <c r="R150" s="230">
        <f t="shared" si="3"/>
        <v>1</v>
      </c>
      <c r="S150" s="233"/>
    </row>
    <row r="151" spans="1:19" ht="25.5" customHeight="1" x14ac:dyDescent="0.2">
      <c r="A151" s="232">
        <v>125542</v>
      </c>
      <c r="B151" s="232" t="s">
        <v>412</v>
      </c>
      <c r="C151" s="232" t="s">
        <v>413</v>
      </c>
      <c r="D151" s="233" t="e">
        <f>VLOOKUP(A151,'Market Basket'!A:E,13,FALSE)</f>
        <v>#N/A</v>
      </c>
      <c r="E151" s="234" t="e">
        <f>VLOOKUP(A151,'Market Basket'!A:E,14,FALSE)</f>
        <v>#N/A</v>
      </c>
      <c r="F151" s="233">
        <v>2</v>
      </c>
      <c r="G151" s="233">
        <v>1</v>
      </c>
      <c r="H151" s="233"/>
      <c r="I151" s="233"/>
      <c r="J151" s="233"/>
      <c r="K151" s="233"/>
      <c r="L151" s="233">
        <v>2</v>
      </c>
      <c r="M151" s="233">
        <v>3</v>
      </c>
      <c r="N151" s="233"/>
      <c r="O151" s="233"/>
      <c r="P151" s="233"/>
      <c r="Q151" s="233"/>
      <c r="R151" s="230">
        <f t="shared" si="3"/>
        <v>8</v>
      </c>
      <c r="S151" s="233"/>
    </row>
    <row r="152" spans="1:19" ht="25.5" customHeight="1" x14ac:dyDescent="0.2">
      <c r="A152" s="232">
        <v>512342</v>
      </c>
      <c r="B152" s="232" t="s">
        <v>416</v>
      </c>
      <c r="C152" s="232" t="s">
        <v>413</v>
      </c>
      <c r="D152" s="233" t="e">
        <f>VLOOKUP(A152,'Market Basket'!A:E,13,FALSE)</f>
        <v>#N/A</v>
      </c>
      <c r="E152" s="234" t="e">
        <f>VLOOKUP(A152,'Market Basket'!A:E,14,FALSE)</f>
        <v>#N/A</v>
      </c>
      <c r="F152" s="233"/>
      <c r="G152" s="233">
        <v>71</v>
      </c>
      <c r="H152" s="233">
        <v>41</v>
      </c>
      <c r="I152" s="233">
        <v>25</v>
      </c>
      <c r="J152" s="233">
        <v>54</v>
      </c>
      <c r="K152" s="233">
        <v>21</v>
      </c>
      <c r="L152" s="233">
        <v>66</v>
      </c>
      <c r="M152" s="233">
        <v>49</v>
      </c>
      <c r="N152" s="233"/>
      <c r="O152" s="233"/>
      <c r="P152" s="233"/>
      <c r="Q152" s="233"/>
      <c r="R152" s="230">
        <f t="shared" si="3"/>
        <v>327</v>
      </c>
      <c r="S152" s="233"/>
    </row>
    <row r="153" spans="1:19" ht="25.5" customHeight="1" x14ac:dyDescent="0.2">
      <c r="A153" s="232">
        <v>526960</v>
      </c>
      <c r="B153" s="232" t="s">
        <v>418</v>
      </c>
      <c r="C153" s="232" t="s">
        <v>80</v>
      </c>
      <c r="D153" s="233" t="e">
        <f>VLOOKUP(A153,'Market Basket'!A:E,13,FALSE)</f>
        <v>#N/A</v>
      </c>
      <c r="E153" s="234" t="e">
        <f>VLOOKUP(A153,'Market Basket'!A:E,14,FALSE)</f>
        <v>#N/A</v>
      </c>
      <c r="F153" s="233"/>
      <c r="G153" s="233">
        <v>2</v>
      </c>
      <c r="H153" s="233"/>
      <c r="I153" s="233"/>
      <c r="J153" s="233"/>
      <c r="K153" s="233"/>
      <c r="L153" s="233"/>
      <c r="M153" s="233"/>
      <c r="N153" s="233"/>
      <c r="O153" s="233"/>
      <c r="P153" s="233"/>
      <c r="Q153" s="233"/>
      <c r="R153" s="230">
        <f t="shared" si="3"/>
        <v>2</v>
      </c>
      <c r="S153" s="233"/>
    </row>
    <row r="154" spans="1:19" ht="25.5" customHeight="1" x14ac:dyDescent="0.2">
      <c r="A154" s="232">
        <v>736280</v>
      </c>
      <c r="B154" s="232" t="s">
        <v>1272</v>
      </c>
      <c r="C154" s="232" t="s">
        <v>422</v>
      </c>
      <c r="D154" s="233" t="s">
        <v>1212</v>
      </c>
      <c r="E154" s="235" t="s">
        <v>1213</v>
      </c>
      <c r="F154" s="233"/>
      <c r="G154" s="233">
        <v>3</v>
      </c>
      <c r="H154" s="233">
        <v>2</v>
      </c>
      <c r="I154" s="233">
        <v>3</v>
      </c>
      <c r="J154" s="233">
        <v>2</v>
      </c>
      <c r="K154" s="233">
        <v>2</v>
      </c>
      <c r="L154" s="233">
        <v>3</v>
      </c>
      <c r="M154" s="233"/>
      <c r="N154" s="233"/>
      <c r="O154" s="233"/>
      <c r="P154" s="233"/>
      <c r="Q154" s="233"/>
      <c r="R154" s="230">
        <f t="shared" si="3"/>
        <v>15</v>
      </c>
      <c r="S154" s="233"/>
    </row>
    <row r="155" spans="1:19" ht="25.5" customHeight="1" x14ac:dyDescent="0.2">
      <c r="A155" s="232">
        <v>112702</v>
      </c>
      <c r="B155" s="232" t="s">
        <v>421</v>
      </c>
      <c r="C155" s="232" t="s">
        <v>422</v>
      </c>
      <c r="D155" s="233" t="e">
        <f>VLOOKUP(A155,'Market Basket'!A:E,13,FALSE)</f>
        <v>#N/A</v>
      </c>
      <c r="E155" s="234" t="e">
        <f>VLOOKUP(A155,'Market Basket'!A:E,14,FALSE)</f>
        <v>#N/A</v>
      </c>
      <c r="F155" s="233">
        <v>4</v>
      </c>
      <c r="G155" s="233">
        <v>15</v>
      </c>
      <c r="H155" s="233">
        <v>7</v>
      </c>
      <c r="I155" s="233">
        <v>18</v>
      </c>
      <c r="J155" s="233">
        <v>6</v>
      </c>
      <c r="K155" s="233">
        <v>5</v>
      </c>
      <c r="L155" s="233">
        <v>6</v>
      </c>
      <c r="M155" s="233">
        <v>7</v>
      </c>
      <c r="N155" s="233"/>
      <c r="O155" s="233"/>
      <c r="P155" s="233"/>
      <c r="Q155" s="233"/>
      <c r="R155" s="230">
        <f t="shared" si="3"/>
        <v>68</v>
      </c>
      <c r="S155" s="233"/>
    </row>
    <row r="156" spans="1:19" ht="25.5" customHeight="1" x14ac:dyDescent="0.2">
      <c r="A156" s="232">
        <v>490403</v>
      </c>
      <c r="B156" s="232" t="s">
        <v>425</v>
      </c>
      <c r="C156" s="232" t="s">
        <v>29</v>
      </c>
      <c r="D156" s="233" t="e">
        <f>VLOOKUP(A156,'Market Basket'!A:E,13,FALSE)</f>
        <v>#N/A</v>
      </c>
      <c r="E156" s="234" t="e">
        <f>VLOOKUP(A156,'Market Basket'!A:E,14,FALSE)</f>
        <v>#N/A</v>
      </c>
      <c r="F156" s="233">
        <v>1</v>
      </c>
      <c r="G156" s="233">
        <v>5</v>
      </c>
      <c r="H156" s="233">
        <v>1</v>
      </c>
      <c r="I156" s="233"/>
      <c r="J156" s="233"/>
      <c r="K156" s="233"/>
      <c r="L156" s="233"/>
      <c r="M156" s="233"/>
      <c r="N156" s="233"/>
      <c r="O156" s="233"/>
      <c r="P156" s="233"/>
      <c r="Q156" s="233"/>
      <c r="R156" s="230">
        <f t="shared" si="3"/>
        <v>7</v>
      </c>
      <c r="S156" s="233"/>
    </row>
    <row r="157" spans="1:19" ht="25.5" customHeight="1" x14ac:dyDescent="0.2">
      <c r="A157" s="232">
        <v>264282</v>
      </c>
      <c r="B157" s="232" t="s">
        <v>427</v>
      </c>
      <c r="C157" s="232" t="s">
        <v>428</v>
      </c>
      <c r="D157" s="233" t="e">
        <f>VLOOKUP(A157,'Market Basket'!A:E,13,FALSE)</f>
        <v>#N/A</v>
      </c>
      <c r="E157" s="234" t="e">
        <f>VLOOKUP(A157,'Market Basket'!A:E,14,FALSE)</f>
        <v>#N/A</v>
      </c>
      <c r="F157" s="233"/>
      <c r="G157" s="233">
        <v>3</v>
      </c>
      <c r="H157" s="233">
        <v>14</v>
      </c>
      <c r="I157" s="233"/>
      <c r="J157" s="233">
        <v>8</v>
      </c>
      <c r="K157" s="233"/>
      <c r="L157" s="233">
        <v>12</v>
      </c>
      <c r="M157" s="233">
        <v>7</v>
      </c>
      <c r="N157" s="233"/>
      <c r="O157" s="233"/>
      <c r="P157" s="233"/>
      <c r="Q157" s="233"/>
      <c r="R157" s="230">
        <f t="shared" si="3"/>
        <v>44</v>
      </c>
      <c r="S157" s="233"/>
    </row>
    <row r="158" spans="1:19" ht="25.5" customHeight="1" x14ac:dyDescent="0.2">
      <c r="A158" s="232">
        <v>233851</v>
      </c>
      <c r="B158" s="232" t="s">
        <v>1273</v>
      </c>
      <c r="C158" s="232" t="s">
        <v>428</v>
      </c>
      <c r="D158" s="233" t="s">
        <v>1212</v>
      </c>
      <c r="E158" s="235" t="s">
        <v>1213</v>
      </c>
      <c r="F158" s="233">
        <v>1</v>
      </c>
      <c r="G158" s="233">
        <v>1</v>
      </c>
      <c r="H158" s="233">
        <v>1</v>
      </c>
      <c r="I158" s="233"/>
      <c r="J158" s="233"/>
      <c r="K158" s="233"/>
      <c r="L158" s="233">
        <v>1</v>
      </c>
      <c r="M158" s="233"/>
      <c r="N158" s="233"/>
      <c r="O158" s="233"/>
      <c r="P158" s="233"/>
      <c r="Q158" s="233"/>
      <c r="R158" s="230">
        <f t="shared" si="3"/>
        <v>4</v>
      </c>
      <c r="S158" s="233"/>
    </row>
    <row r="159" spans="1:19" ht="25.5" customHeight="1" x14ac:dyDescent="0.2">
      <c r="A159" s="232">
        <v>859550</v>
      </c>
      <c r="B159" s="232" t="s">
        <v>430</v>
      </c>
      <c r="C159" s="232" t="s">
        <v>428</v>
      </c>
      <c r="D159" s="233" t="e">
        <f>VLOOKUP(A159,'Market Basket'!A:E,13,FALSE)</f>
        <v>#N/A</v>
      </c>
      <c r="E159" s="234" t="e">
        <f>VLOOKUP(A159,'Market Basket'!A:E,14,FALSE)</f>
        <v>#N/A</v>
      </c>
      <c r="F159" s="233"/>
      <c r="G159" s="233">
        <v>1</v>
      </c>
      <c r="H159" s="233">
        <v>1</v>
      </c>
      <c r="I159" s="233">
        <v>5</v>
      </c>
      <c r="J159" s="233">
        <v>4</v>
      </c>
      <c r="K159" s="233"/>
      <c r="L159" s="233">
        <v>2</v>
      </c>
      <c r="M159" s="233">
        <v>1</v>
      </c>
      <c r="N159" s="233"/>
      <c r="O159" s="233"/>
      <c r="P159" s="233"/>
      <c r="Q159" s="233"/>
      <c r="R159" s="230">
        <f t="shared" si="3"/>
        <v>14</v>
      </c>
      <c r="S159" s="233"/>
    </row>
    <row r="160" spans="1:19" ht="25.5" customHeight="1" x14ac:dyDescent="0.2">
      <c r="A160" s="232">
        <v>232873</v>
      </c>
      <c r="B160" s="232" t="s">
        <v>1274</v>
      </c>
      <c r="C160" s="232" t="s">
        <v>1275</v>
      </c>
      <c r="D160" s="233" t="s">
        <v>1212</v>
      </c>
      <c r="E160" s="235" t="s">
        <v>1213</v>
      </c>
      <c r="F160" s="233"/>
      <c r="G160" s="233">
        <v>1</v>
      </c>
      <c r="H160" s="233"/>
      <c r="I160" s="233"/>
      <c r="J160" s="233"/>
      <c r="K160" s="233"/>
      <c r="L160" s="233"/>
      <c r="M160" s="233"/>
      <c r="N160" s="233"/>
      <c r="O160" s="233"/>
      <c r="P160" s="233"/>
      <c r="Q160" s="233"/>
      <c r="R160" s="230">
        <f t="shared" si="3"/>
        <v>1</v>
      </c>
      <c r="S160" s="233"/>
    </row>
    <row r="161" spans="1:19" ht="25.5" customHeight="1" x14ac:dyDescent="0.2">
      <c r="A161" s="232">
        <v>531681</v>
      </c>
      <c r="B161" s="232" t="s">
        <v>1276</v>
      </c>
      <c r="C161" s="232" t="s">
        <v>1277</v>
      </c>
      <c r="D161" s="233" t="s">
        <v>1212</v>
      </c>
      <c r="E161" s="235" t="s">
        <v>1213</v>
      </c>
      <c r="F161" s="233"/>
      <c r="G161" s="233"/>
      <c r="H161" s="233">
        <v>1</v>
      </c>
      <c r="I161" s="233">
        <v>1</v>
      </c>
      <c r="J161" s="233"/>
      <c r="K161" s="233">
        <v>1</v>
      </c>
      <c r="L161" s="233">
        <v>2</v>
      </c>
      <c r="M161" s="233">
        <v>1</v>
      </c>
      <c r="N161" s="233"/>
      <c r="O161" s="233"/>
      <c r="P161" s="233"/>
      <c r="Q161" s="233"/>
      <c r="R161" s="230">
        <f t="shared" si="3"/>
        <v>6</v>
      </c>
      <c r="S161" s="233"/>
    </row>
    <row r="162" spans="1:19" ht="25.5" customHeight="1" x14ac:dyDescent="0.2">
      <c r="A162" s="232">
        <v>703230</v>
      </c>
      <c r="B162" s="232" t="s">
        <v>436</v>
      </c>
      <c r="C162" s="232" t="s">
        <v>44</v>
      </c>
      <c r="D162" s="233" t="e">
        <f>VLOOKUP(A162,'Market Basket'!A:E,13,FALSE)</f>
        <v>#N/A</v>
      </c>
      <c r="E162" s="234" t="e">
        <f>VLOOKUP(A162,'Market Basket'!A:E,14,FALSE)</f>
        <v>#N/A</v>
      </c>
      <c r="F162" s="233">
        <v>1</v>
      </c>
      <c r="G162" s="233"/>
      <c r="H162" s="233">
        <v>1</v>
      </c>
      <c r="I162" s="233">
        <v>1</v>
      </c>
      <c r="J162" s="233">
        <v>1</v>
      </c>
      <c r="K162" s="233">
        <v>1</v>
      </c>
      <c r="L162" s="233">
        <v>1</v>
      </c>
      <c r="M162" s="233">
        <v>1</v>
      </c>
      <c r="N162" s="233"/>
      <c r="O162" s="233"/>
      <c r="P162" s="233"/>
      <c r="Q162" s="233"/>
      <c r="R162" s="230">
        <f t="shared" si="3"/>
        <v>7</v>
      </c>
      <c r="S162" s="233"/>
    </row>
    <row r="163" spans="1:19" ht="25.5" customHeight="1" x14ac:dyDescent="0.2">
      <c r="A163" s="232">
        <v>137221</v>
      </c>
      <c r="B163" s="232" t="s">
        <v>1278</v>
      </c>
      <c r="C163" s="232" t="s">
        <v>1279</v>
      </c>
      <c r="D163" s="233" t="s">
        <v>1212</v>
      </c>
      <c r="E163" s="235" t="s">
        <v>1213</v>
      </c>
      <c r="F163" s="233">
        <v>2</v>
      </c>
      <c r="G163" s="233"/>
      <c r="H163" s="233"/>
      <c r="I163" s="233"/>
      <c r="J163" s="233"/>
      <c r="K163" s="233"/>
      <c r="L163" s="233"/>
      <c r="M163" s="233">
        <v>1</v>
      </c>
      <c r="N163" s="233"/>
      <c r="O163" s="233"/>
      <c r="P163" s="233"/>
      <c r="Q163" s="233"/>
      <c r="R163" s="230">
        <f t="shared" si="3"/>
        <v>3</v>
      </c>
      <c r="S163" s="233"/>
    </row>
    <row r="164" spans="1:19" ht="25.5" customHeight="1" x14ac:dyDescent="0.2">
      <c r="A164" s="232">
        <v>767913</v>
      </c>
      <c r="B164" s="232" t="s">
        <v>1278</v>
      </c>
      <c r="C164" s="232" t="s">
        <v>440</v>
      </c>
      <c r="D164" s="233" t="s">
        <v>1212</v>
      </c>
      <c r="E164" s="235" t="s">
        <v>1213</v>
      </c>
      <c r="F164" s="236">
        <v>1</v>
      </c>
      <c r="G164" s="233"/>
      <c r="H164" s="233"/>
      <c r="I164" s="233">
        <v>1</v>
      </c>
      <c r="J164" s="233"/>
      <c r="K164" s="233"/>
      <c r="L164" s="233">
        <v>1</v>
      </c>
      <c r="M164" s="233">
        <v>1</v>
      </c>
      <c r="N164" s="233"/>
      <c r="O164" s="233"/>
      <c r="P164" s="236"/>
      <c r="Q164" s="236"/>
      <c r="R164" s="230">
        <f t="shared" si="3"/>
        <v>4</v>
      </c>
      <c r="S164" s="233"/>
    </row>
    <row r="165" spans="1:19" ht="25.5" customHeight="1" x14ac:dyDescent="0.2">
      <c r="A165" s="232">
        <v>767921</v>
      </c>
      <c r="B165" s="232" t="s">
        <v>1280</v>
      </c>
      <c r="C165" s="232" t="s">
        <v>440</v>
      </c>
      <c r="D165" s="233" t="s">
        <v>1212</v>
      </c>
      <c r="E165" s="235" t="s">
        <v>1213</v>
      </c>
      <c r="F165" s="233">
        <v>2</v>
      </c>
      <c r="G165" s="233">
        <v>1</v>
      </c>
      <c r="H165" s="233"/>
      <c r="I165" s="233">
        <v>1</v>
      </c>
      <c r="J165" s="233"/>
      <c r="K165" s="233"/>
      <c r="L165" s="233"/>
      <c r="M165" s="233">
        <v>1</v>
      </c>
      <c r="N165" s="233"/>
      <c r="O165" s="233"/>
      <c r="P165" s="233"/>
      <c r="Q165" s="233"/>
      <c r="R165" s="230">
        <f t="shared" si="3"/>
        <v>5</v>
      </c>
      <c r="S165" s="233"/>
    </row>
    <row r="166" spans="1:19" ht="25.5" customHeight="1" x14ac:dyDescent="0.2">
      <c r="A166" s="232">
        <v>137191</v>
      </c>
      <c r="B166" s="232" t="s">
        <v>439</v>
      </c>
      <c r="C166" s="232" t="s">
        <v>1279</v>
      </c>
      <c r="D166" s="233" t="s">
        <v>1212</v>
      </c>
      <c r="E166" s="235" t="s">
        <v>1213</v>
      </c>
      <c r="F166" s="233">
        <v>2</v>
      </c>
      <c r="G166" s="233"/>
      <c r="H166" s="233"/>
      <c r="I166" s="233"/>
      <c r="J166" s="233"/>
      <c r="K166" s="233"/>
      <c r="L166" s="233"/>
      <c r="M166" s="233">
        <v>1</v>
      </c>
      <c r="N166" s="233"/>
      <c r="O166" s="233"/>
      <c r="P166" s="233"/>
      <c r="Q166" s="233"/>
      <c r="R166" s="230">
        <f t="shared" si="3"/>
        <v>3</v>
      </c>
      <c r="S166" s="233"/>
    </row>
    <row r="167" spans="1:19" ht="25.5" customHeight="1" x14ac:dyDescent="0.2">
      <c r="A167" s="232">
        <v>188409</v>
      </c>
      <c r="B167" s="232" t="s">
        <v>439</v>
      </c>
      <c r="C167" s="232" t="s">
        <v>440</v>
      </c>
      <c r="D167" s="233" t="e">
        <f>VLOOKUP(A167,'Market Basket'!A:E,13,FALSE)</f>
        <v>#N/A</v>
      </c>
      <c r="E167" s="234" t="e">
        <f>VLOOKUP(A167,'Market Basket'!A:E,14,FALSE)</f>
        <v>#N/A</v>
      </c>
      <c r="F167" s="233">
        <v>2</v>
      </c>
      <c r="G167" s="233"/>
      <c r="H167" s="233">
        <v>2</v>
      </c>
      <c r="I167" s="233">
        <v>2</v>
      </c>
      <c r="J167" s="233">
        <v>2</v>
      </c>
      <c r="K167" s="233"/>
      <c r="L167" s="233">
        <v>3</v>
      </c>
      <c r="M167" s="233">
        <v>3</v>
      </c>
      <c r="N167" s="233"/>
      <c r="O167" s="233"/>
      <c r="P167" s="233"/>
      <c r="Q167" s="233"/>
      <c r="R167" s="230">
        <f t="shared" si="3"/>
        <v>14</v>
      </c>
      <c r="S167" s="233"/>
    </row>
    <row r="168" spans="1:19" ht="25.5" customHeight="1" x14ac:dyDescent="0.2">
      <c r="A168" s="232">
        <v>767891</v>
      </c>
      <c r="B168" s="232" t="s">
        <v>1281</v>
      </c>
      <c r="C168" s="232" t="s">
        <v>440</v>
      </c>
      <c r="D168" s="233" t="s">
        <v>1212</v>
      </c>
      <c r="E168" s="235" t="s">
        <v>1213</v>
      </c>
      <c r="F168" s="233">
        <v>1</v>
      </c>
      <c r="G168" s="233"/>
      <c r="H168" s="233"/>
      <c r="I168" s="233">
        <v>1</v>
      </c>
      <c r="J168" s="233"/>
      <c r="K168" s="233"/>
      <c r="L168" s="233">
        <v>1</v>
      </c>
      <c r="M168" s="233"/>
      <c r="N168" s="233"/>
      <c r="O168" s="233"/>
      <c r="P168" s="233"/>
      <c r="Q168" s="233"/>
      <c r="R168" s="230">
        <f t="shared" si="3"/>
        <v>3</v>
      </c>
      <c r="S168" s="233"/>
    </row>
    <row r="169" spans="1:19" ht="25.5" customHeight="1" x14ac:dyDescent="0.2">
      <c r="A169" s="232">
        <v>662882</v>
      </c>
      <c r="B169" s="232" t="s">
        <v>443</v>
      </c>
      <c r="C169" s="232" t="s">
        <v>444</v>
      </c>
      <c r="D169" s="233" t="e">
        <f>VLOOKUP(A169,'Market Basket'!A:E,13,FALSE)</f>
        <v>#N/A</v>
      </c>
      <c r="E169" s="234" t="e">
        <f>VLOOKUP(A169,'Market Basket'!A:E,14,FALSE)</f>
        <v>#N/A</v>
      </c>
      <c r="F169" s="233">
        <v>1</v>
      </c>
      <c r="G169" s="233">
        <v>3</v>
      </c>
      <c r="H169" s="233"/>
      <c r="I169" s="233">
        <v>2</v>
      </c>
      <c r="J169" s="233">
        <v>2</v>
      </c>
      <c r="K169" s="233"/>
      <c r="L169" s="233">
        <v>42</v>
      </c>
      <c r="M169" s="233">
        <v>33</v>
      </c>
      <c r="N169" s="233"/>
      <c r="O169" s="233"/>
      <c r="P169" s="233"/>
      <c r="Q169" s="233"/>
      <c r="R169" s="230">
        <f t="shared" si="3"/>
        <v>83</v>
      </c>
      <c r="S169" s="233"/>
    </row>
    <row r="170" spans="1:19" ht="25.5" customHeight="1" x14ac:dyDescent="0.2">
      <c r="A170" s="232">
        <v>113603</v>
      </c>
      <c r="B170" s="232" t="s">
        <v>1282</v>
      </c>
      <c r="C170" s="232" t="s">
        <v>123</v>
      </c>
      <c r="D170" s="233" t="e">
        <f>VLOOKUP(A170,'Market Basket'!A:E,13,FALSE)</f>
        <v>#N/A</v>
      </c>
      <c r="E170" s="234" t="e">
        <f>VLOOKUP(A170,'Market Basket'!A:E,14,FALSE)</f>
        <v>#N/A</v>
      </c>
      <c r="F170" s="233">
        <v>3</v>
      </c>
      <c r="G170" s="233">
        <v>5</v>
      </c>
      <c r="H170" s="233">
        <v>5</v>
      </c>
      <c r="I170" s="233">
        <v>5</v>
      </c>
      <c r="J170" s="233">
        <v>4</v>
      </c>
      <c r="K170" s="233">
        <v>3</v>
      </c>
      <c r="L170" s="233">
        <v>2</v>
      </c>
      <c r="M170" s="233">
        <v>5</v>
      </c>
      <c r="N170" s="233"/>
      <c r="O170" s="233"/>
      <c r="P170" s="233"/>
      <c r="Q170" s="233"/>
      <c r="R170" s="230">
        <f t="shared" si="3"/>
        <v>32</v>
      </c>
      <c r="S170" s="233"/>
    </row>
    <row r="171" spans="1:19" ht="25.5" customHeight="1" x14ac:dyDescent="0.2">
      <c r="A171" s="232">
        <v>266518</v>
      </c>
      <c r="B171" s="232" t="s">
        <v>1283</v>
      </c>
      <c r="C171" s="232" t="s">
        <v>44</v>
      </c>
      <c r="D171" s="233" t="s">
        <v>1212</v>
      </c>
      <c r="E171" s="235" t="s">
        <v>1213</v>
      </c>
      <c r="F171" s="233">
        <v>1</v>
      </c>
      <c r="G171" s="233">
        <v>11</v>
      </c>
      <c r="H171" s="233">
        <v>4</v>
      </c>
      <c r="I171" s="233">
        <v>1</v>
      </c>
      <c r="J171" s="233"/>
      <c r="K171" s="233"/>
      <c r="L171" s="233"/>
      <c r="M171" s="233">
        <v>1</v>
      </c>
      <c r="N171" s="233"/>
      <c r="O171" s="233"/>
      <c r="P171" s="233"/>
      <c r="Q171" s="233"/>
      <c r="R171" s="230">
        <f t="shared" si="3"/>
        <v>18</v>
      </c>
      <c r="S171" s="233" t="s">
        <v>1250</v>
      </c>
    </row>
    <row r="172" spans="1:19" ht="25.5" customHeight="1" x14ac:dyDescent="0.2">
      <c r="A172" s="232">
        <v>830453</v>
      </c>
      <c r="B172" s="232" t="s">
        <v>1284</v>
      </c>
      <c r="C172" s="232" t="s">
        <v>1285</v>
      </c>
      <c r="D172" s="233" t="s">
        <v>1212</v>
      </c>
      <c r="E172" s="235" t="s">
        <v>1213</v>
      </c>
      <c r="F172" s="233">
        <v>3</v>
      </c>
      <c r="G172" s="233"/>
      <c r="H172" s="233">
        <v>1</v>
      </c>
      <c r="I172" s="233">
        <v>1</v>
      </c>
      <c r="J172" s="233"/>
      <c r="K172" s="233"/>
      <c r="L172" s="233">
        <v>3</v>
      </c>
      <c r="M172" s="233">
        <v>1</v>
      </c>
      <c r="N172" s="233"/>
      <c r="O172" s="233"/>
      <c r="P172" s="233"/>
      <c r="Q172" s="233"/>
      <c r="R172" s="230">
        <f t="shared" si="3"/>
        <v>9</v>
      </c>
      <c r="S172" s="233"/>
    </row>
    <row r="173" spans="1:19" ht="25.5" customHeight="1" x14ac:dyDescent="0.2">
      <c r="A173" s="232">
        <v>795930</v>
      </c>
      <c r="B173" s="232" t="s">
        <v>450</v>
      </c>
      <c r="C173" s="232" t="s">
        <v>44</v>
      </c>
      <c r="D173" s="233" t="e">
        <f>VLOOKUP(A173,'Market Basket'!A:E,13,FALSE)</f>
        <v>#N/A</v>
      </c>
      <c r="E173" s="234" t="e">
        <f>VLOOKUP(A173,'Market Basket'!A:E,14,FALSE)</f>
        <v>#N/A</v>
      </c>
      <c r="F173" s="233">
        <v>3</v>
      </c>
      <c r="G173" s="233">
        <v>2</v>
      </c>
      <c r="H173" s="233">
        <v>5</v>
      </c>
      <c r="I173" s="233">
        <v>3</v>
      </c>
      <c r="J173" s="233">
        <v>5</v>
      </c>
      <c r="K173" s="233">
        <v>1</v>
      </c>
      <c r="L173" s="233">
        <v>9</v>
      </c>
      <c r="M173" s="233">
        <v>2</v>
      </c>
      <c r="N173" s="233"/>
      <c r="O173" s="233"/>
      <c r="P173" s="233"/>
      <c r="Q173" s="233"/>
      <c r="R173" s="230">
        <f t="shared" si="3"/>
        <v>30</v>
      </c>
      <c r="S173" s="233"/>
    </row>
    <row r="174" spans="1:19" ht="25.5" customHeight="1" x14ac:dyDescent="0.2">
      <c r="A174" s="232">
        <v>672463</v>
      </c>
      <c r="B174" s="232" t="s">
        <v>1286</v>
      </c>
      <c r="C174" s="232" t="s">
        <v>44</v>
      </c>
      <c r="D174" s="233" t="s">
        <v>1212</v>
      </c>
      <c r="E174" s="235" t="s">
        <v>1213</v>
      </c>
      <c r="F174" s="233"/>
      <c r="G174" s="233">
        <v>7</v>
      </c>
      <c r="H174" s="233">
        <v>2</v>
      </c>
      <c r="I174" s="233">
        <v>1</v>
      </c>
      <c r="J174" s="233"/>
      <c r="K174" s="233">
        <v>1</v>
      </c>
      <c r="L174" s="233">
        <v>2</v>
      </c>
      <c r="M174" s="233"/>
      <c r="N174" s="233"/>
      <c r="O174" s="233"/>
      <c r="P174" s="233"/>
      <c r="Q174" s="233"/>
      <c r="R174" s="230">
        <f t="shared" si="3"/>
        <v>13</v>
      </c>
      <c r="S174" s="233"/>
    </row>
    <row r="175" spans="1:19" ht="25.5" customHeight="1" x14ac:dyDescent="0.2">
      <c r="A175" s="232">
        <v>672473</v>
      </c>
      <c r="B175" s="232" t="s">
        <v>456</v>
      </c>
      <c r="C175" s="232" t="s">
        <v>44</v>
      </c>
      <c r="D175" s="233" t="e">
        <f>VLOOKUP(A175,'Market Basket'!A:E,13,FALSE)</f>
        <v>#N/A</v>
      </c>
      <c r="E175" s="234" t="e">
        <f>VLOOKUP(A175,'Market Basket'!A:E,14,FALSE)</f>
        <v>#N/A</v>
      </c>
      <c r="F175" s="236">
        <v>9</v>
      </c>
      <c r="G175" s="233">
        <v>6</v>
      </c>
      <c r="H175" s="233">
        <v>14</v>
      </c>
      <c r="I175" s="233">
        <v>21</v>
      </c>
      <c r="J175" s="233">
        <v>11</v>
      </c>
      <c r="K175" s="233">
        <v>4</v>
      </c>
      <c r="L175" s="233">
        <v>19</v>
      </c>
      <c r="M175" s="233">
        <v>14</v>
      </c>
      <c r="N175" s="233"/>
      <c r="O175" s="233"/>
      <c r="P175" s="236"/>
      <c r="Q175" s="236"/>
      <c r="R175" s="230">
        <f t="shared" si="3"/>
        <v>98</v>
      </c>
      <c r="S175" s="233"/>
    </row>
    <row r="176" spans="1:19" ht="25.5" customHeight="1" x14ac:dyDescent="0.2">
      <c r="A176" s="232">
        <v>672524</v>
      </c>
      <c r="B176" s="232" t="s">
        <v>458</v>
      </c>
      <c r="C176" s="232" t="s">
        <v>44</v>
      </c>
      <c r="D176" s="233" t="e">
        <f>VLOOKUP(A176,'Market Basket'!A:E,13,FALSE)</f>
        <v>#N/A</v>
      </c>
      <c r="E176" s="234" t="e">
        <f>VLOOKUP(A176,'Market Basket'!A:E,14,FALSE)</f>
        <v>#N/A</v>
      </c>
      <c r="F176" s="233">
        <v>9</v>
      </c>
      <c r="G176" s="233">
        <v>8</v>
      </c>
      <c r="H176" s="233">
        <v>10</v>
      </c>
      <c r="I176" s="233">
        <v>7</v>
      </c>
      <c r="J176" s="233">
        <v>4</v>
      </c>
      <c r="K176" s="233"/>
      <c r="L176" s="233">
        <v>6</v>
      </c>
      <c r="M176" s="233">
        <v>6</v>
      </c>
      <c r="N176" s="233"/>
      <c r="O176" s="233"/>
      <c r="P176" s="233"/>
      <c r="Q176" s="233"/>
      <c r="R176" s="230">
        <f t="shared" si="3"/>
        <v>50</v>
      </c>
      <c r="S176" s="233"/>
    </row>
    <row r="177" spans="1:19" ht="25.5" customHeight="1" x14ac:dyDescent="0.2">
      <c r="A177" s="232">
        <v>747872</v>
      </c>
      <c r="B177" s="232" t="s">
        <v>1287</v>
      </c>
      <c r="C177" s="232" t="s">
        <v>462</v>
      </c>
      <c r="D177" s="233" t="e">
        <f>VLOOKUP(A177,'Market Basket'!A:E,13,FALSE)</f>
        <v>#N/A</v>
      </c>
      <c r="E177" s="234" t="e">
        <f>VLOOKUP(A177,'Market Basket'!A:E,14,FALSE)</f>
        <v>#N/A</v>
      </c>
      <c r="F177" s="233">
        <v>14</v>
      </c>
      <c r="G177" s="233">
        <v>6</v>
      </c>
      <c r="H177" s="233">
        <v>5</v>
      </c>
      <c r="I177" s="233">
        <v>4</v>
      </c>
      <c r="J177" s="233">
        <v>3</v>
      </c>
      <c r="K177" s="233"/>
      <c r="L177" s="233">
        <v>7</v>
      </c>
      <c r="M177" s="233">
        <v>5</v>
      </c>
      <c r="N177" s="233"/>
      <c r="O177" s="233"/>
      <c r="P177" s="233"/>
      <c r="Q177" s="233"/>
      <c r="R177" s="230">
        <f t="shared" si="3"/>
        <v>44</v>
      </c>
      <c r="S177" s="233"/>
    </row>
    <row r="178" spans="1:19" ht="25.5" customHeight="1" x14ac:dyDescent="0.2">
      <c r="A178" s="232">
        <v>747912</v>
      </c>
      <c r="B178" s="232" t="s">
        <v>1288</v>
      </c>
      <c r="C178" s="232" t="s">
        <v>462</v>
      </c>
      <c r="D178" s="233" t="s">
        <v>1212</v>
      </c>
      <c r="E178" s="235" t="s">
        <v>1213</v>
      </c>
      <c r="F178" s="233">
        <v>3</v>
      </c>
      <c r="G178" s="233"/>
      <c r="H178" s="233"/>
      <c r="I178" s="233"/>
      <c r="J178" s="233"/>
      <c r="K178" s="233"/>
      <c r="L178" s="233"/>
      <c r="M178" s="233"/>
      <c r="N178" s="233"/>
      <c r="O178" s="233"/>
      <c r="P178" s="233"/>
      <c r="Q178" s="233"/>
      <c r="R178" s="230">
        <f t="shared" si="3"/>
        <v>3</v>
      </c>
      <c r="S178" s="233"/>
    </row>
    <row r="179" spans="1:19" ht="25.5" customHeight="1" x14ac:dyDescent="0.2">
      <c r="A179" s="232">
        <v>746373</v>
      </c>
      <c r="B179" s="232" t="s">
        <v>1289</v>
      </c>
      <c r="C179" s="232" t="s">
        <v>1290</v>
      </c>
      <c r="D179" s="233" t="s">
        <v>1212</v>
      </c>
      <c r="E179" s="235" t="s">
        <v>1213</v>
      </c>
      <c r="F179" s="233">
        <v>4</v>
      </c>
      <c r="G179" s="233"/>
      <c r="H179" s="233"/>
      <c r="I179" s="233"/>
      <c r="J179" s="233"/>
      <c r="K179" s="233"/>
      <c r="L179" s="233"/>
      <c r="M179" s="233"/>
      <c r="N179" s="233"/>
      <c r="O179" s="233"/>
      <c r="P179" s="233"/>
      <c r="Q179" s="233"/>
      <c r="R179" s="230">
        <f t="shared" si="3"/>
        <v>4</v>
      </c>
      <c r="S179" s="233"/>
    </row>
    <row r="180" spans="1:19" ht="25.5" customHeight="1" x14ac:dyDescent="0.2">
      <c r="A180" s="232">
        <v>234993</v>
      </c>
      <c r="B180" s="232" t="s">
        <v>465</v>
      </c>
      <c r="C180" s="232" t="s">
        <v>466</v>
      </c>
      <c r="D180" s="233" t="e">
        <f>VLOOKUP(A180,'Market Basket'!A:E,13,FALSE)</f>
        <v>#N/A</v>
      </c>
      <c r="E180" s="234" t="e">
        <f>VLOOKUP(A180,'Market Basket'!A:E,14,FALSE)</f>
        <v>#N/A</v>
      </c>
      <c r="F180" s="233">
        <v>30</v>
      </c>
      <c r="G180" s="233">
        <v>63</v>
      </c>
      <c r="H180" s="233">
        <v>38</v>
      </c>
      <c r="I180" s="233">
        <v>63</v>
      </c>
      <c r="J180" s="233">
        <v>45</v>
      </c>
      <c r="K180" s="233">
        <v>35</v>
      </c>
      <c r="L180" s="233">
        <v>73</v>
      </c>
      <c r="M180" s="233">
        <v>51</v>
      </c>
      <c r="N180" s="233"/>
      <c r="O180" s="233"/>
      <c r="P180" s="233"/>
      <c r="Q180" s="233"/>
      <c r="R180" s="230">
        <f t="shared" si="3"/>
        <v>398</v>
      </c>
      <c r="S180" s="233"/>
    </row>
    <row r="181" spans="1:19" ht="25.5" customHeight="1" x14ac:dyDescent="0.2">
      <c r="A181" s="232">
        <v>329252</v>
      </c>
      <c r="B181" s="232" t="s">
        <v>1291</v>
      </c>
      <c r="C181" s="232" t="s">
        <v>44</v>
      </c>
      <c r="D181" s="233" t="s">
        <v>1212</v>
      </c>
      <c r="E181" s="235" t="s">
        <v>1213</v>
      </c>
      <c r="F181" s="233"/>
      <c r="G181" s="233"/>
      <c r="H181" s="233">
        <v>2</v>
      </c>
      <c r="I181" s="233">
        <v>1</v>
      </c>
      <c r="J181" s="233"/>
      <c r="K181" s="233"/>
      <c r="L181" s="233"/>
      <c r="M181" s="233"/>
      <c r="N181" s="233"/>
      <c r="O181" s="233"/>
      <c r="P181" s="233"/>
      <c r="Q181" s="233"/>
      <c r="R181" s="230">
        <f t="shared" si="3"/>
        <v>3</v>
      </c>
      <c r="S181" s="233"/>
    </row>
    <row r="182" spans="1:19" ht="25.5" customHeight="1" x14ac:dyDescent="0.2">
      <c r="A182" s="232">
        <v>184551</v>
      </c>
      <c r="B182" s="232" t="s">
        <v>470</v>
      </c>
      <c r="C182" s="232" t="s">
        <v>116</v>
      </c>
      <c r="D182" s="233" t="e">
        <f>VLOOKUP(A182,'Market Basket'!A:E,13,FALSE)</f>
        <v>#N/A</v>
      </c>
      <c r="E182" s="234" t="e">
        <f>VLOOKUP(A182,'Market Basket'!A:E,14,FALSE)</f>
        <v>#N/A</v>
      </c>
      <c r="F182" s="233">
        <v>1</v>
      </c>
      <c r="G182" s="233"/>
      <c r="H182" s="233"/>
      <c r="I182" s="233">
        <v>1</v>
      </c>
      <c r="J182" s="233">
        <v>1</v>
      </c>
      <c r="K182" s="233"/>
      <c r="L182" s="233">
        <v>1</v>
      </c>
      <c r="M182" s="233">
        <v>1</v>
      </c>
      <c r="N182" s="233"/>
      <c r="O182" s="233"/>
      <c r="P182" s="233"/>
      <c r="Q182" s="233"/>
      <c r="R182" s="230">
        <f t="shared" si="3"/>
        <v>5</v>
      </c>
      <c r="S182" s="233"/>
    </row>
    <row r="183" spans="1:19" ht="25.5" customHeight="1" x14ac:dyDescent="0.2">
      <c r="A183" s="232">
        <v>184438</v>
      </c>
      <c r="B183" s="232" t="s">
        <v>471</v>
      </c>
      <c r="C183" s="232" t="s">
        <v>116</v>
      </c>
      <c r="D183" s="233" t="e">
        <f>VLOOKUP(A183,'Market Basket'!A:E,13,FALSE)</f>
        <v>#N/A</v>
      </c>
      <c r="E183" s="234" t="e">
        <f>VLOOKUP(A183,'Market Basket'!A:E,14,FALSE)</f>
        <v>#N/A</v>
      </c>
      <c r="F183" s="233"/>
      <c r="G183" s="233">
        <v>1</v>
      </c>
      <c r="H183" s="233">
        <v>1</v>
      </c>
      <c r="I183" s="233"/>
      <c r="J183" s="233"/>
      <c r="K183" s="233">
        <v>1</v>
      </c>
      <c r="L183" s="233"/>
      <c r="M183" s="233">
        <v>2</v>
      </c>
      <c r="N183" s="233"/>
      <c r="O183" s="233"/>
      <c r="P183" s="233"/>
      <c r="Q183" s="233"/>
      <c r="R183" s="230">
        <f t="shared" si="3"/>
        <v>5</v>
      </c>
      <c r="S183" s="233"/>
    </row>
    <row r="184" spans="1:19" ht="25.5" customHeight="1" x14ac:dyDescent="0.2">
      <c r="A184" s="232">
        <v>558672</v>
      </c>
      <c r="B184" s="232" t="s">
        <v>1292</v>
      </c>
      <c r="C184" s="232" t="s">
        <v>924</v>
      </c>
      <c r="D184" s="233" t="s">
        <v>1212</v>
      </c>
      <c r="E184" s="235" t="s">
        <v>1213</v>
      </c>
      <c r="F184" s="233"/>
      <c r="G184" s="233">
        <v>3</v>
      </c>
      <c r="H184" s="233">
        <v>2</v>
      </c>
      <c r="I184" s="233"/>
      <c r="J184" s="233"/>
      <c r="K184" s="233">
        <v>1</v>
      </c>
      <c r="L184" s="233"/>
      <c r="M184" s="233"/>
      <c r="N184" s="233"/>
      <c r="O184" s="233"/>
      <c r="P184" s="233"/>
      <c r="Q184" s="233"/>
      <c r="R184" s="230">
        <f t="shared" si="3"/>
        <v>6</v>
      </c>
      <c r="S184" s="233"/>
    </row>
    <row r="185" spans="1:19" ht="25.5" customHeight="1" x14ac:dyDescent="0.2">
      <c r="A185" s="232">
        <v>477893</v>
      </c>
      <c r="B185" s="232" t="s">
        <v>1293</v>
      </c>
      <c r="C185" s="232" t="s">
        <v>924</v>
      </c>
      <c r="D185" s="233" t="s">
        <v>1212</v>
      </c>
      <c r="E185" s="235" t="s">
        <v>1213</v>
      </c>
      <c r="F185" s="233"/>
      <c r="G185" s="233">
        <v>3</v>
      </c>
      <c r="H185" s="233">
        <v>2</v>
      </c>
      <c r="I185" s="233">
        <v>3</v>
      </c>
      <c r="J185" s="233">
        <v>1</v>
      </c>
      <c r="K185" s="233">
        <v>1</v>
      </c>
      <c r="L185" s="233">
        <v>1</v>
      </c>
      <c r="M185" s="233">
        <v>2</v>
      </c>
      <c r="N185" s="233"/>
      <c r="O185" s="233"/>
      <c r="P185" s="233"/>
      <c r="Q185" s="233"/>
      <c r="R185" s="230">
        <f t="shared" si="3"/>
        <v>13</v>
      </c>
      <c r="S185" s="233"/>
    </row>
    <row r="186" spans="1:19" ht="25.5" customHeight="1" x14ac:dyDescent="0.2">
      <c r="A186" s="232">
        <v>327502</v>
      </c>
      <c r="B186" s="232" t="s">
        <v>476</v>
      </c>
      <c r="C186" s="232" t="s">
        <v>477</v>
      </c>
      <c r="D186" s="233" t="e">
        <f>VLOOKUP(A186,'Market Basket'!A:E,13,FALSE)</f>
        <v>#N/A</v>
      </c>
      <c r="E186" s="234" t="e">
        <f>VLOOKUP(A186,'Market Basket'!A:E,14,FALSE)</f>
        <v>#N/A</v>
      </c>
      <c r="F186" s="233">
        <v>4</v>
      </c>
      <c r="G186" s="233">
        <v>3</v>
      </c>
      <c r="H186" s="233">
        <v>2</v>
      </c>
      <c r="I186" s="233">
        <v>3</v>
      </c>
      <c r="J186" s="233">
        <v>3</v>
      </c>
      <c r="K186" s="233">
        <v>3</v>
      </c>
      <c r="L186" s="233">
        <v>3</v>
      </c>
      <c r="M186" s="233">
        <v>2</v>
      </c>
      <c r="N186" s="233"/>
      <c r="O186" s="233"/>
      <c r="P186" s="233"/>
      <c r="Q186" s="233"/>
      <c r="R186" s="230">
        <f t="shared" si="3"/>
        <v>23</v>
      </c>
      <c r="S186" s="233"/>
    </row>
    <row r="187" spans="1:19" ht="25.5" customHeight="1" x14ac:dyDescent="0.2">
      <c r="A187" s="232">
        <v>260232</v>
      </c>
      <c r="B187" s="232" t="s">
        <v>481</v>
      </c>
      <c r="C187" s="232" t="s">
        <v>482</v>
      </c>
      <c r="D187" s="233" t="e">
        <f>VLOOKUP(A187,'Market Basket'!A:E,13,FALSE)</f>
        <v>#N/A</v>
      </c>
      <c r="E187" s="234" t="e">
        <f>VLOOKUP(A187,'Market Basket'!A:E,14,FALSE)</f>
        <v>#N/A</v>
      </c>
      <c r="F187" s="233">
        <v>3</v>
      </c>
      <c r="G187" s="233">
        <v>5</v>
      </c>
      <c r="H187" s="233">
        <v>4</v>
      </c>
      <c r="I187" s="233">
        <v>6</v>
      </c>
      <c r="J187" s="233">
        <v>4</v>
      </c>
      <c r="K187" s="233">
        <v>2</v>
      </c>
      <c r="L187" s="233">
        <v>6</v>
      </c>
      <c r="M187" s="233">
        <v>4</v>
      </c>
      <c r="N187" s="233"/>
      <c r="O187" s="233"/>
      <c r="P187" s="233"/>
      <c r="Q187" s="233"/>
      <c r="R187" s="230">
        <f t="shared" si="3"/>
        <v>34</v>
      </c>
      <c r="S187" s="233"/>
    </row>
    <row r="188" spans="1:19" ht="25.5" customHeight="1" x14ac:dyDescent="0.2">
      <c r="A188" s="232">
        <v>571288</v>
      </c>
      <c r="B188" s="232" t="s">
        <v>484</v>
      </c>
      <c r="C188" s="232" t="s">
        <v>116</v>
      </c>
      <c r="D188" s="233" t="e">
        <f>VLOOKUP(A188,'Market Basket'!A:E,13,FALSE)</f>
        <v>#N/A</v>
      </c>
      <c r="E188" s="234" t="e">
        <f>VLOOKUP(A188,'Market Basket'!A:E,14,FALSE)</f>
        <v>#N/A</v>
      </c>
      <c r="F188" s="233">
        <v>1</v>
      </c>
      <c r="G188" s="233">
        <v>1</v>
      </c>
      <c r="H188" s="233">
        <v>1</v>
      </c>
      <c r="I188" s="233"/>
      <c r="J188" s="233"/>
      <c r="K188" s="233"/>
      <c r="L188" s="233">
        <v>1</v>
      </c>
      <c r="M188" s="233">
        <v>1</v>
      </c>
      <c r="N188" s="233"/>
      <c r="O188" s="233"/>
      <c r="P188" s="233"/>
      <c r="Q188" s="233"/>
      <c r="R188" s="230">
        <f t="shared" si="3"/>
        <v>5</v>
      </c>
      <c r="S188" s="233"/>
    </row>
    <row r="189" spans="1:19" ht="25.5" customHeight="1" x14ac:dyDescent="0.2">
      <c r="A189" s="232">
        <v>509942</v>
      </c>
      <c r="B189" s="232" t="s">
        <v>486</v>
      </c>
      <c r="C189" s="232" t="s">
        <v>139</v>
      </c>
      <c r="D189" s="233" t="e">
        <f>VLOOKUP(A189,'Market Basket'!A:E,13,FALSE)</f>
        <v>#N/A</v>
      </c>
      <c r="E189" s="234" t="e">
        <f>VLOOKUP(A189,'Market Basket'!A:E,14,FALSE)</f>
        <v>#N/A</v>
      </c>
      <c r="F189" s="233">
        <v>1</v>
      </c>
      <c r="G189" s="233">
        <v>18</v>
      </c>
      <c r="H189" s="233">
        <v>16</v>
      </c>
      <c r="I189" s="233">
        <v>24</v>
      </c>
      <c r="J189" s="233">
        <v>10</v>
      </c>
      <c r="K189" s="233">
        <v>5</v>
      </c>
      <c r="L189" s="233">
        <v>44</v>
      </c>
      <c r="M189" s="233">
        <v>16</v>
      </c>
      <c r="N189" s="233"/>
      <c r="O189" s="233"/>
      <c r="P189" s="233"/>
      <c r="Q189" s="233"/>
      <c r="R189" s="230">
        <f t="shared" si="3"/>
        <v>134</v>
      </c>
      <c r="S189" s="233"/>
    </row>
    <row r="190" spans="1:19" ht="25.5" customHeight="1" x14ac:dyDescent="0.2">
      <c r="A190" s="232">
        <v>269210</v>
      </c>
      <c r="B190" s="232" t="s">
        <v>488</v>
      </c>
      <c r="C190" s="232" t="s">
        <v>489</v>
      </c>
      <c r="D190" s="233" t="e">
        <f>VLOOKUP(A190,'Market Basket'!A:E,13,FALSE)</f>
        <v>#N/A</v>
      </c>
      <c r="E190" s="234" t="e">
        <f>VLOOKUP(A190,'Market Basket'!A:E,14,FALSE)</f>
        <v>#N/A</v>
      </c>
      <c r="F190" s="233">
        <v>19</v>
      </c>
      <c r="G190" s="233">
        <v>8</v>
      </c>
      <c r="H190" s="233">
        <v>15</v>
      </c>
      <c r="I190" s="233">
        <v>17</v>
      </c>
      <c r="J190" s="233">
        <v>11</v>
      </c>
      <c r="K190" s="233">
        <v>5</v>
      </c>
      <c r="L190" s="233">
        <v>5</v>
      </c>
      <c r="M190" s="233">
        <v>1</v>
      </c>
      <c r="N190" s="233"/>
      <c r="O190" s="233"/>
      <c r="P190" s="233"/>
      <c r="Q190" s="233"/>
      <c r="R190" s="230">
        <f t="shared" si="3"/>
        <v>81</v>
      </c>
      <c r="S190" s="233"/>
    </row>
    <row r="191" spans="1:19" ht="25.5" customHeight="1" x14ac:dyDescent="0.2">
      <c r="A191" s="232">
        <v>404940</v>
      </c>
      <c r="B191" s="232" t="s">
        <v>493</v>
      </c>
      <c r="C191" s="232" t="s">
        <v>101</v>
      </c>
      <c r="D191" s="233" t="e">
        <f>VLOOKUP(A191,'Market Basket'!A:E,13,FALSE)</f>
        <v>#N/A</v>
      </c>
      <c r="E191" s="234" t="e">
        <f>VLOOKUP(A191,'Market Basket'!A:E,14,FALSE)</f>
        <v>#N/A</v>
      </c>
      <c r="F191" s="233">
        <v>1</v>
      </c>
      <c r="G191" s="233">
        <v>3</v>
      </c>
      <c r="H191" s="233">
        <v>6</v>
      </c>
      <c r="I191" s="233">
        <v>9</v>
      </c>
      <c r="J191" s="233">
        <v>2</v>
      </c>
      <c r="K191" s="233"/>
      <c r="L191" s="233"/>
      <c r="M191" s="233"/>
      <c r="N191" s="233"/>
      <c r="O191" s="233"/>
      <c r="P191" s="233"/>
      <c r="Q191" s="233"/>
      <c r="R191" s="230">
        <f t="shared" si="3"/>
        <v>21</v>
      </c>
      <c r="S191" s="233"/>
    </row>
    <row r="192" spans="1:19" ht="25.5" customHeight="1" x14ac:dyDescent="0.2">
      <c r="A192" s="232">
        <v>113125</v>
      </c>
      <c r="B192" s="232" t="s">
        <v>496</v>
      </c>
      <c r="C192" s="232" t="s">
        <v>44</v>
      </c>
      <c r="D192" s="233" t="e">
        <f>VLOOKUP(A192,'Market Basket'!A:E,13,FALSE)</f>
        <v>#N/A</v>
      </c>
      <c r="E192" s="234" t="e">
        <f>VLOOKUP(A192,'Market Basket'!A:E,14,FALSE)</f>
        <v>#N/A</v>
      </c>
      <c r="F192" s="233">
        <v>13</v>
      </c>
      <c r="G192" s="233">
        <v>43</v>
      </c>
      <c r="H192" s="233">
        <v>54</v>
      </c>
      <c r="I192" s="233">
        <v>78</v>
      </c>
      <c r="J192" s="233">
        <v>23</v>
      </c>
      <c r="K192" s="233"/>
      <c r="L192" s="233"/>
      <c r="M192" s="233"/>
      <c r="N192" s="233"/>
      <c r="O192" s="233"/>
      <c r="P192" s="233"/>
      <c r="Q192" s="233"/>
      <c r="R192" s="230">
        <f t="shared" si="3"/>
        <v>211</v>
      </c>
      <c r="S192" s="233"/>
    </row>
    <row r="193" spans="1:19" ht="25.5" customHeight="1" x14ac:dyDescent="0.2">
      <c r="A193" s="232">
        <v>707760</v>
      </c>
      <c r="B193" s="232" t="s">
        <v>498</v>
      </c>
      <c r="C193" s="232" t="s">
        <v>44</v>
      </c>
      <c r="D193" s="233" t="e">
        <f>VLOOKUP(A193,'Market Basket'!A:E,13,FALSE)</f>
        <v>#N/A</v>
      </c>
      <c r="E193" s="234" t="e">
        <f>VLOOKUP(A193,'Market Basket'!A:E,14,FALSE)</f>
        <v>#N/A</v>
      </c>
      <c r="F193" s="233"/>
      <c r="G193" s="233">
        <v>1</v>
      </c>
      <c r="H193" s="233"/>
      <c r="I193" s="233">
        <v>2</v>
      </c>
      <c r="J193" s="233"/>
      <c r="K193" s="233"/>
      <c r="L193" s="233"/>
      <c r="M193" s="233"/>
      <c r="N193" s="233"/>
      <c r="O193" s="233"/>
      <c r="P193" s="233"/>
      <c r="Q193" s="233"/>
      <c r="R193" s="230">
        <f t="shared" si="3"/>
        <v>3</v>
      </c>
      <c r="S193" s="233"/>
    </row>
    <row r="194" spans="1:19" ht="25.5" customHeight="1" x14ac:dyDescent="0.2">
      <c r="A194" s="232">
        <v>113101</v>
      </c>
      <c r="B194" s="232" t="s">
        <v>500</v>
      </c>
      <c r="C194" s="232" t="s">
        <v>101</v>
      </c>
      <c r="D194" s="233" t="e">
        <f>VLOOKUP(A194,'Market Basket'!A:E,13,FALSE)</f>
        <v>#N/A</v>
      </c>
      <c r="E194" s="234" t="e">
        <f>VLOOKUP(A194,'Market Basket'!A:E,14,FALSE)</f>
        <v>#N/A</v>
      </c>
      <c r="F194" s="233">
        <v>1</v>
      </c>
      <c r="G194" s="233">
        <v>2</v>
      </c>
      <c r="H194" s="233">
        <v>4</v>
      </c>
      <c r="I194" s="233">
        <v>5</v>
      </c>
      <c r="J194" s="233">
        <v>1</v>
      </c>
      <c r="K194" s="233"/>
      <c r="L194" s="233"/>
      <c r="M194" s="233"/>
      <c r="N194" s="233"/>
      <c r="O194" s="233"/>
      <c r="P194" s="233"/>
      <c r="Q194" s="233"/>
      <c r="R194" s="230">
        <f t="shared" si="3"/>
        <v>13</v>
      </c>
      <c r="S194" s="233"/>
    </row>
    <row r="195" spans="1:19" ht="25.5" customHeight="1" x14ac:dyDescent="0.2">
      <c r="A195" s="232">
        <v>113131</v>
      </c>
      <c r="B195" s="232" t="s">
        <v>501</v>
      </c>
      <c r="C195" s="232" t="s">
        <v>44</v>
      </c>
      <c r="D195" s="233" t="e">
        <f>VLOOKUP(A195,'Market Basket'!A:E,13,FALSE)</f>
        <v>#N/A</v>
      </c>
      <c r="E195" s="234" t="e">
        <f>VLOOKUP(A195,'Market Basket'!A:E,14,FALSE)</f>
        <v>#N/A</v>
      </c>
      <c r="F195" s="233">
        <v>2</v>
      </c>
      <c r="G195" s="233">
        <v>9</v>
      </c>
      <c r="H195" s="233">
        <v>8</v>
      </c>
      <c r="I195" s="233">
        <v>14</v>
      </c>
      <c r="J195" s="233">
        <v>3</v>
      </c>
      <c r="K195" s="233"/>
      <c r="L195" s="233"/>
      <c r="M195" s="233"/>
      <c r="N195" s="233"/>
      <c r="O195" s="233"/>
      <c r="P195" s="233"/>
      <c r="Q195" s="233"/>
      <c r="R195" s="230">
        <f t="shared" si="3"/>
        <v>36</v>
      </c>
      <c r="S195" s="233"/>
    </row>
    <row r="196" spans="1:19" ht="25.5" customHeight="1" x14ac:dyDescent="0.2">
      <c r="A196" s="232">
        <v>222127</v>
      </c>
      <c r="B196" s="232" t="s">
        <v>502</v>
      </c>
      <c r="C196" s="232" t="s">
        <v>503</v>
      </c>
      <c r="D196" s="233" t="e">
        <f>VLOOKUP(A196,'Market Basket'!A:E,13,FALSE)</f>
        <v>#N/A</v>
      </c>
      <c r="E196" s="234" t="e">
        <f>VLOOKUP(A196,'Market Basket'!A:E,14,FALSE)</f>
        <v>#N/A</v>
      </c>
      <c r="F196" s="233">
        <v>5</v>
      </c>
      <c r="G196" s="233">
        <v>22</v>
      </c>
      <c r="H196" s="233">
        <v>47</v>
      </c>
      <c r="I196" s="233">
        <v>37</v>
      </c>
      <c r="J196" s="233">
        <v>33</v>
      </c>
      <c r="K196" s="233">
        <v>1</v>
      </c>
      <c r="L196" s="233">
        <v>40</v>
      </c>
      <c r="M196" s="233">
        <v>34</v>
      </c>
      <c r="N196" s="233"/>
      <c r="O196" s="233"/>
      <c r="P196" s="233"/>
      <c r="Q196" s="233"/>
      <c r="R196" s="230">
        <f t="shared" si="3"/>
        <v>219</v>
      </c>
      <c r="S196" s="233"/>
    </row>
    <row r="197" spans="1:19" ht="25.5" customHeight="1" x14ac:dyDescent="0.2">
      <c r="A197" s="232">
        <v>312314</v>
      </c>
      <c r="B197" s="232" t="s">
        <v>506</v>
      </c>
      <c r="C197" s="232" t="s">
        <v>507</v>
      </c>
      <c r="D197" s="233" t="e">
        <f>VLOOKUP(A197,'Market Basket'!A:E,13,FALSE)</f>
        <v>#N/A</v>
      </c>
      <c r="E197" s="234" t="e">
        <f>VLOOKUP(A197,'Market Basket'!A:E,14,FALSE)</f>
        <v>#N/A</v>
      </c>
      <c r="F197" s="233"/>
      <c r="G197" s="233">
        <v>4</v>
      </c>
      <c r="H197" s="233">
        <v>4</v>
      </c>
      <c r="I197" s="233">
        <v>4</v>
      </c>
      <c r="J197" s="233">
        <v>2</v>
      </c>
      <c r="K197" s="233">
        <v>5</v>
      </c>
      <c r="L197" s="233">
        <v>6</v>
      </c>
      <c r="M197" s="233">
        <v>3</v>
      </c>
      <c r="N197" s="233"/>
      <c r="O197" s="233"/>
      <c r="P197" s="233"/>
      <c r="Q197" s="233"/>
      <c r="R197" s="230">
        <f t="shared" ref="R197:R260" si="4">SUM(F197:Q197)</f>
        <v>28</v>
      </c>
      <c r="S197" s="233"/>
    </row>
    <row r="198" spans="1:19" ht="25.5" customHeight="1" x14ac:dyDescent="0.2">
      <c r="A198" s="232">
        <v>105630</v>
      </c>
      <c r="B198" s="232" t="s">
        <v>1294</v>
      </c>
      <c r="C198" s="232" t="s">
        <v>507</v>
      </c>
      <c r="D198" s="233" t="s">
        <v>1212</v>
      </c>
      <c r="E198" s="235" t="s">
        <v>1213</v>
      </c>
      <c r="F198" s="233"/>
      <c r="G198" s="233">
        <v>2</v>
      </c>
      <c r="H198" s="233">
        <v>2</v>
      </c>
      <c r="I198" s="233">
        <v>4</v>
      </c>
      <c r="J198" s="233">
        <v>1</v>
      </c>
      <c r="K198" s="233">
        <v>1</v>
      </c>
      <c r="L198" s="233">
        <v>3</v>
      </c>
      <c r="M198" s="233">
        <v>3</v>
      </c>
      <c r="N198" s="233"/>
      <c r="O198" s="233"/>
      <c r="P198" s="233"/>
      <c r="Q198" s="233"/>
      <c r="R198" s="230">
        <f t="shared" si="4"/>
        <v>16</v>
      </c>
      <c r="S198" s="233"/>
    </row>
    <row r="199" spans="1:19" ht="25.5" customHeight="1" x14ac:dyDescent="0.2">
      <c r="A199" s="232">
        <v>106992</v>
      </c>
      <c r="B199" s="232" t="s">
        <v>1295</v>
      </c>
      <c r="C199" s="232" t="s">
        <v>44</v>
      </c>
      <c r="D199" s="233" t="s">
        <v>1212</v>
      </c>
      <c r="E199" s="235" t="s">
        <v>1213</v>
      </c>
      <c r="F199" s="233">
        <v>1</v>
      </c>
      <c r="G199" s="233"/>
      <c r="H199" s="233"/>
      <c r="I199" s="233"/>
      <c r="J199" s="233"/>
      <c r="K199" s="233"/>
      <c r="L199" s="233"/>
      <c r="M199" s="233"/>
      <c r="N199" s="233"/>
      <c r="O199" s="233"/>
      <c r="P199" s="233"/>
      <c r="Q199" s="233"/>
      <c r="R199" s="230">
        <f t="shared" si="4"/>
        <v>1</v>
      </c>
      <c r="S199" s="233"/>
    </row>
    <row r="200" spans="1:19" ht="25.5" customHeight="1" x14ac:dyDescent="0.2">
      <c r="A200" s="232">
        <v>130292</v>
      </c>
      <c r="B200" s="232" t="s">
        <v>1296</v>
      </c>
      <c r="C200" s="232" t="s">
        <v>514</v>
      </c>
      <c r="D200" s="233" t="e">
        <f>VLOOKUP(A200,'Market Basket'!A:E,13,FALSE)</f>
        <v>#N/A</v>
      </c>
      <c r="E200" s="234" t="e">
        <f>VLOOKUP(A200,'Market Basket'!A:E,14,FALSE)</f>
        <v>#N/A</v>
      </c>
      <c r="F200" s="233"/>
      <c r="G200" s="233">
        <v>13</v>
      </c>
      <c r="H200" s="233">
        <v>22</v>
      </c>
      <c r="I200" s="233">
        <v>26</v>
      </c>
      <c r="J200" s="233">
        <v>10</v>
      </c>
      <c r="K200" s="233">
        <v>5</v>
      </c>
      <c r="L200" s="233">
        <v>29</v>
      </c>
      <c r="M200" s="233">
        <v>24</v>
      </c>
      <c r="N200" s="233"/>
      <c r="O200" s="233"/>
      <c r="P200" s="233"/>
      <c r="Q200" s="233"/>
      <c r="R200" s="230">
        <f t="shared" si="4"/>
        <v>129</v>
      </c>
      <c r="S200" s="233" t="s">
        <v>1250</v>
      </c>
    </row>
    <row r="201" spans="1:19" ht="25.5" customHeight="1" x14ac:dyDescent="0.2">
      <c r="A201" s="232">
        <v>261432</v>
      </c>
      <c r="B201" s="232" t="s">
        <v>518</v>
      </c>
      <c r="C201" s="232" t="s">
        <v>519</v>
      </c>
      <c r="D201" s="233" t="e">
        <f>VLOOKUP(A201,'Market Basket'!A:E,13,FALSE)</f>
        <v>#N/A</v>
      </c>
      <c r="E201" s="234" t="e">
        <f>VLOOKUP(A201,'Market Basket'!A:E,14,FALSE)</f>
        <v>#N/A</v>
      </c>
      <c r="F201" s="233">
        <v>19</v>
      </c>
      <c r="G201" s="233">
        <v>29</v>
      </c>
      <c r="H201" s="233">
        <v>14</v>
      </c>
      <c r="I201" s="233">
        <v>14</v>
      </c>
      <c r="J201" s="233">
        <v>7</v>
      </c>
      <c r="K201" s="233">
        <v>13</v>
      </c>
      <c r="L201" s="233">
        <v>10</v>
      </c>
      <c r="M201" s="233">
        <v>19</v>
      </c>
      <c r="N201" s="233"/>
      <c r="O201" s="233"/>
      <c r="P201" s="233"/>
      <c r="Q201" s="233"/>
      <c r="R201" s="230">
        <f t="shared" si="4"/>
        <v>125</v>
      </c>
      <c r="S201" s="233"/>
    </row>
    <row r="202" spans="1:19" ht="25.5" customHeight="1" x14ac:dyDescent="0.2">
      <c r="A202" s="232">
        <v>223158</v>
      </c>
      <c r="B202" s="232" t="s">
        <v>522</v>
      </c>
      <c r="C202" s="232" t="s">
        <v>507</v>
      </c>
      <c r="D202" s="233" t="e">
        <f>VLOOKUP(A202,'Market Basket'!A:E,13,FALSE)</f>
        <v>#N/A</v>
      </c>
      <c r="E202" s="234" t="e">
        <f>VLOOKUP(A202,'Market Basket'!A:E,14,FALSE)</f>
        <v>#N/A</v>
      </c>
      <c r="F202" s="233"/>
      <c r="G202" s="233">
        <v>3</v>
      </c>
      <c r="H202" s="233">
        <v>2</v>
      </c>
      <c r="I202" s="233">
        <v>4</v>
      </c>
      <c r="J202" s="233">
        <v>3</v>
      </c>
      <c r="K202" s="233">
        <v>1</v>
      </c>
      <c r="L202" s="233">
        <v>7</v>
      </c>
      <c r="M202" s="233">
        <v>5</v>
      </c>
      <c r="N202" s="233"/>
      <c r="O202" s="233"/>
      <c r="P202" s="233"/>
      <c r="Q202" s="233"/>
      <c r="R202" s="230">
        <f t="shared" si="4"/>
        <v>25</v>
      </c>
      <c r="S202" s="233"/>
    </row>
    <row r="203" spans="1:19" ht="25.5" customHeight="1" x14ac:dyDescent="0.2">
      <c r="A203" s="232">
        <v>864960</v>
      </c>
      <c r="B203" s="232" t="s">
        <v>524</v>
      </c>
      <c r="C203" s="232" t="s">
        <v>514</v>
      </c>
      <c r="D203" s="233" t="e">
        <f>VLOOKUP(A203,'Market Basket'!A:E,13,FALSE)</f>
        <v>#N/A</v>
      </c>
      <c r="E203" s="234" t="e">
        <f>VLOOKUP(A203,'Market Basket'!A:E,14,FALSE)</f>
        <v>#N/A</v>
      </c>
      <c r="F203" s="233">
        <v>10</v>
      </c>
      <c r="G203" s="233">
        <v>31</v>
      </c>
      <c r="H203" s="233">
        <v>25</v>
      </c>
      <c r="I203" s="233">
        <v>27</v>
      </c>
      <c r="J203" s="233">
        <v>18</v>
      </c>
      <c r="K203" s="233">
        <v>4</v>
      </c>
      <c r="L203" s="233">
        <v>51</v>
      </c>
      <c r="M203" s="233">
        <v>28</v>
      </c>
      <c r="N203" s="233"/>
      <c r="O203" s="233"/>
      <c r="P203" s="233"/>
      <c r="Q203" s="233"/>
      <c r="R203" s="230">
        <f t="shared" si="4"/>
        <v>194</v>
      </c>
      <c r="S203" s="233"/>
    </row>
    <row r="204" spans="1:19" ht="25.5" customHeight="1" x14ac:dyDescent="0.2">
      <c r="A204" s="232">
        <v>224830</v>
      </c>
      <c r="B204" s="232" t="s">
        <v>529</v>
      </c>
      <c r="C204" s="232" t="s">
        <v>530</v>
      </c>
      <c r="D204" s="233" t="e">
        <f>VLOOKUP(A204,'Market Basket'!A:E,13,FALSE)</f>
        <v>#N/A</v>
      </c>
      <c r="E204" s="234" t="e">
        <f>VLOOKUP(A204,'Market Basket'!A:E,14,FALSE)</f>
        <v>#N/A</v>
      </c>
      <c r="F204" s="233">
        <v>8</v>
      </c>
      <c r="G204" s="233"/>
      <c r="H204" s="233">
        <v>5</v>
      </c>
      <c r="I204" s="233">
        <v>5</v>
      </c>
      <c r="J204" s="233"/>
      <c r="K204" s="233"/>
      <c r="L204" s="233">
        <v>5</v>
      </c>
      <c r="M204" s="233">
        <v>2</v>
      </c>
      <c r="N204" s="233"/>
      <c r="O204" s="233"/>
      <c r="P204" s="233"/>
      <c r="Q204" s="233"/>
      <c r="R204" s="230">
        <f t="shared" si="4"/>
        <v>25</v>
      </c>
      <c r="S204" s="233"/>
    </row>
    <row r="205" spans="1:19" ht="25.5" customHeight="1" x14ac:dyDescent="0.2">
      <c r="A205" s="232">
        <v>837421</v>
      </c>
      <c r="B205" s="232" t="s">
        <v>533</v>
      </c>
      <c r="C205" s="232" t="s">
        <v>530</v>
      </c>
      <c r="D205" s="233" t="e">
        <f>VLOOKUP(A205,'Market Basket'!A:E,13,FALSE)</f>
        <v>#N/A</v>
      </c>
      <c r="E205" s="234" t="e">
        <f>VLOOKUP(A205,'Market Basket'!A:E,14,FALSE)</f>
        <v>#N/A</v>
      </c>
      <c r="F205" s="233">
        <v>20</v>
      </c>
      <c r="G205" s="233">
        <v>31</v>
      </c>
      <c r="H205" s="233">
        <v>13</v>
      </c>
      <c r="I205" s="233">
        <v>30</v>
      </c>
      <c r="J205" s="233"/>
      <c r="K205" s="233">
        <v>15</v>
      </c>
      <c r="L205" s="233">
        <v>16</v>
      </c>
      <c r="M205" s="233">
        <v>10</v>
      </c>
      <c r="N205" s="233"/>
      <c r="O205" s="233"/>
      <c r="P205" s="233"/>
      <c r="Q205" s="233"/>
      <c r="R205" s="230">
        <f t="shared" si="4"/>
        <v>135</v>
      </c>
      <c r="S205" s="233"/>
    </row>
    <row r="206" spans="1:19" ht="25.5" customHeight="1" x14ac:dyDescent="0.2">
      <c r="A206" s="232">
        <v>726950</v>
      </c>
      <c r="B206" s="232" t="s">
        <v>535</v>
      </c>
      <c r="C206" s="232" t="s">
        <v>536</v>
      </c>
      <c r="D206" s="233" t="e">
        <f>VLOOKUP(A206,'Market Basket'!A:E,13,FALSE)</f>
        <v>#N/A</v>
      </c>
      <c r="E206" s="234" t="e">
        <f>VLOOKUP(A206,'Market Basket'!A:E,14,FALSE)</f>
        <v>#N/A</v>
      </c>
      <c r="F206" s="233">
        <v>10</v>
      </c>
      <c r="G206" s="233">
        <v>12</v>
      </c>
      <c r="H206" s="233">
        <v>5</v>
      </c>
      <c r="I206" s="233">
        <v>5</v>
      </c>
      <c r="J206" s="233">
        <v>3</v>
      </c>
      <c r="K206" s="233">
        <v>8</v>
      </c>
      <c r="L206" s="233"/>
      <c r="M206" s="233">
        <v>2</v>
      </c>
      <c r="N206" s="233"/>
      <c r="O206" s="233"/>
      <c r="P206" s="233"/>
      <c r="Q206" s="233"/>
      <c r="R206" s="230">
        <f t="shared" si="4"/>
        <v>45</v>
      </c>
      <c r="S206" s="233"/>
    </row>
    <row r="207" spans="1:19" ht="25.5" customHeight="1" x14ac:dyDescent="0.2">
      <c r="A207" s="232">
        <v>433153</v>
      </c>
      <c r="B207" s="232" t="s">
        <v>537</v>
      </c>
      <c r="C207" s="232" t="s">
        <v>44</v>
      </c>
      <c r="D207" s="233" t="e">
        <f>VLOOKUP(A207,'Market Basket'!A:E,13,FALSE)</f>
        <v>#N/A</v>
      </c>
      <c r="E207" s="234" t="e">
        <f>VLOOKUP(A207,'Market Basket'!A:E,14,FALSE)</f>
        <v>#N/A</v>
      </c>
      <c r="F207" s="233">
        <v>4</v>
      </c>
      <c r="G207" s="233">
        <v>9</v>
      </c>
      <c r="H207" s="233">
        <v>2</v>
      </c>
      <c r="I207" s="233">
        <v>6</v>
      </c>
      <c r="J207" s="233">
        <v>4</v>
      </c>
      <c r="K207" s="233">
        <v>2</v>
      </c>
      <c r="L207" s="233">
        <v>5</v>
      </c>
      <c r="M207" s="233">
        <v>4</v>
      </c>
      <c r="N207" s="233"/>
      <c r="O207" s="233"/>
      <c r="P207" s="233"/>
      <c r="Q207" s="233"/>
      <c r="R207" s="230">
        <f t="shared" si="4"/>
        <v>36</v>
      </c>
      <c r="S207" s="233"/>
    </row>
    <row r="208" spans="1:19" ht="25.5" customHeight="1" x14ac:dyDescent="0.2">
      <c r="A208" s="232">
        <v>206539</v>
      </c>
      <c r="B208" s="232" t="s">
        <v>540</v>
      </c>
      <c r="C208" s="232" t="s">
        <v>44</v>
      </c>
      <c r="D208" s="233" t="e">
        <f>VLOOKUP(A208,'Market Basket'!A:E,13,FALSE)</f>
        <v>#N/A</v>
      </c>
      <c r="E208" s="234" t="e">
        <f>VLOOKUP(A208,'Market Basket'!A:E,14,FALSE)</f>
        <v>#N/A</v>
      </c>
      <c r="F208" s="233">
        <v>1</v>
      </c>
      <c r="G208" s="233">
        <v>2</v>
      </c>
      <c r="H208" s="233"/>
      <c r="I208" s="233">
        <v>2</v>
      </c>
      <c r="J208" s="233"/>
      <c r="K208" s="233">
        <v>1</v>
      </c>
      <c r="L208" s="233"/>
      <c r="M208" s="233">
        <v>1</v>
      </c>
      <c r="N208" s="233"/>
      <c r="O208" s="233"/>
      <c r="P208" s="233"/>
      <c r="Q208" s="233"/>
      <c r="R208" s="230">
        <f t="shared" si="4"/>
        <v>7</v>
      </c>
      <c r="S208" s="233"/>
    </row>
    <row r="209" spans="1:19" ht="25.5" customHeight="1" x14ac:dyDescent="0.2">
      <c r="A209" s="232">
        <v>874302</v>
      </c>
      <c r="B209" s="232" t="s">
        <v>543</v>
      </c>
      <c r="C209" s="232" t="s">
        <v>44</v>
      </c>
      <c r="D209" s="233" t="s">
        <v>1212</v>
      </c>
      <c r="E209" s="235" t="s">
        <v>1213</v>
      </c>
      <c r="F209" s="236"/>
      <c r="G209" s="233">
        <v>6</v>
      </c>
      <c r="H209" s="233">
        <v>4</v>
      </c>
      <c r="I209" s="233">
        <v>2</v>
      </c>
      <c r="J209" s="233">
        <v>4</v>
      </c>
      <c r="K209" s="233">
        <v>1</v>
      </c>
      <c r="L209" s="233">
        <v>7</v>
      </c>
      <c r="M209" s="233">
        <v>3</v>
      </c>
      <c r="N209" s="233"/>
      <c r="O209" s="233"/>
      <c r="P209" s="236"/>
      <c r="Q209" s="236"/>
      <c r="R209" s="230">
        <f t="shared" si="4"/>
        <v>27</v>
      </c>
      <c r="S209" s="233"/>
    </row>
    <row r="210" spans="1:19" ht="25.5" customHeight="1" x14ac:dyDescent="0.2">
      <c r="A210" s="232">
        <v>533165</v>
      </c>
      <c r="B210" s="232" t="s">
        <v>543</v>
      </c>
      <c r="C210" s="232" t="s">
        <v>544</v>
      </c>
      <c r="D210" s="233" t="e">
        <f>VLOOKUP(A210,'Market Basket'!A:E,13,FALSE)</f>
        <v>#N/A</v>
      </c>
      <c r="E210" s="234" t="e">
        <f>VLOOKUP(A210,'Market Basket'!A:E,14,FALSE)</f>
        <v>#N/A</v>
      </c>
      <c r="F210" s="233">
        <v>3</v>
      </c>
      <c r="G210" s="233">
        <v>3</v>
      </c>
      <c r="H210" s="233">
        <v>1</v>
      </c>
      <c r="I210" s="233"/>
      <c r="J210" s="233"/>
      <c r="K210" s="233"/>
      <c r="L210" s="233"/>
      <c r="M210" s="233"/>
      <c r="N210" s="233"/>
      <c r="O210" s="233"/>
      <c r="P210" s="233"/>
      <c r="Q210" s="233"/>
      <c r="R210" s="230">
        <f t="shared" si="4"/>
        <v>7</v>
      </c>
      <c r="S210" s="233"/>
    </row>
    <row r="211" spans="1:19" ht="25.5" customHeight="1" x14ac:dyDescent="0.2">
      <c r="A211" s="232">
        <v>849370</v>
      </c>
      <c r="B211" s="232" t="s">
        <v>543</v>
      </c>
      <c r="C211" s="232" t="s">
        <v>544</v>
      </c>
      <c r="D211" s="233" t="s">
        <v>1212</v>
      </c>
      <c r="E211" s="235" t="s">
        <v>1213</v>
      </c>
      <c r="F211" s="233"/>
      <c r="G211" s="233">
        <v>1</v>
      </c>
      <c r="H211" s="233"/>
      <c r="I211" s="233"/>
      <c r="J211" s="233"/>
      <c r="K211" s="233"/>
      <c r="L211" s="233"/>
      <c r="M211" s="233"/>
      <c r="N211" s="233"/>
      <c r="O211" s="233"/>
      <c r="P211" s="233"/>
      <c r="Q211" s="233"/>
      <c r="R211" s="230">
        <f t="shared" si="4"/>
        <v>1</v>
      </c>
      <c r="S211" s="233"/>
    </row>
    <row r="212" spans="1:19" ht="25.5" customHeight="1" x14ac:dyDescent="0.2">
      <c r="A212" s="232">
        <v>443693</v>
      </c>
      <c r="B212" s="232" t="s">
        <v>1297</v>
      </c>
      <c r="C212" s="232" t="s">
        <v>1298</v>
      </c>
      <c r="D212" s="233" t="s">
        <v>1212</v>
      </c>
      <c r="E212" s="235" t="s">
        <v>1213</v>
      </c>
      <c r="F212" s="236"/>
      <c r="G212" s="233">
        <v>4</v>
      </c>
      <c r="H212" s="233"/>
      <c r="I212" s="233"/>
      <c r="J212" s="233"/>
      <c r="K212" s="233"/>
      <c r="L212" s="233"/>
      <c r="M212" s="233"/>
      <c r="N212" s="233"/>
      <c r="O212" s="233"/>
      <c r="P212" s="236"/>
      <c r="Q212" s="236"/>
      <c r="R212" s="230">
        <f t="shared" si="4"/>
        <v>4</v>
      </c>
      <c r="S212" s="233"/>
    </row>
    <row r="213" spans="1:19" ht="25.5" customHeight="1" x14ac:dyDescent="0.2">
      <c r="A213" s="232">
        <v>584749</v>
      </c>
      <c r="B213" s="232" t="s">
        <v>1299</v>
      </c>
      <c r="C213" s="232" t="s">
        <v>1270</v>
      </c>
      <c r="D213" s="233" t="s">
        <v>1212</v>
      </c>
      <c r="E213" s="235" t="s">
        <v>1213</v>
      </c>
      <c r="F213" s="233"/>
      <c r="G213" s="233"/>
      <c r="H213" s="233">
        <v>1</v>
      </c>
      <c r="I213" s="233"/>
      <c r="J213" s="233"/>
      <c r="K213" s="233"/>
      <c r="L213" s="233"/>
      <c r="M213" s="233">
        <v>1</v>
      </c>
      <c r="N213" s="233"/>
      <c r="O213" s="233"/>
      <c r="P213" s="233"/>
      <c r="Q213" s="233"/>
      <c r="R213" s="230">
        <f t="shared" si="4"/>
        <v>2</v>
      </c>
      <c r="S213" s="233"/>
    </row>
    <row r="214" spans="1:19" ht="25.5" customHeight="1" x14ac:dyDescent="0.2">
      <c r="A214" s="232">
        <v>550512</v>
      </c>
      <c r="B214" s="232" t="s">
        <v>547</v>
      </c>
      <c r="C214" s="232" t="s">
        <v>548</v>
      </c>
      <c r="D214" s="233" t="e">
        <f>VLOOKUP(A214,'Market Basket'!A:E,13,FALSE)</f>
        <v>#N/A</v>
      </c>
      <c r="E214" s="234" t="e">
        <f>VLOOKUP(A214,'Market Basket'!A:E,14,FALSE)</f>
        <v>#N/A</v>
      </c>
      <c r="F214" s="233">
        <v>10</v>
      </c>
      <c r="G214" s="233">
        <v>11</v>
      </c>
      <c r="H214" s="233">
        <v>47</v>
      </c>
      <c r="I214" s="233">
        <v>14</v>
      </c>
      <c r="J214" s="233">
        <v>39</v>
      </c>
      <c r="K214" s="233">
        <v>10</v>
      </c>
      <c r="L214" s="233">
        <v>52</v>
      </c>
      <c r="M214" s="233">
        <v>49</v>
      </c>
      <c r="N214" s="233"/>
      <c r="O214" s="233"/>
      <c r="P214" s="233"/>
      <c r="Q214" s="233"/>
      <c r="R214" s="230">
        <f t="shared" si="4"/>
        <v>232</v>
      </c>
      <c r="S214" s="233"/>
    </row>
    <row r="215" spans="1:19" ht="25.5" customHeight="1" x14ac:dyDescent="0.2">
      <c r="A215" s="232">
        <v>513873</v>
      </c>
      <c r="B215" s="232" t="s">
        <v>1300</v>
      </c>
      <c r="C215" s="232" t="s">
        <v>44</v>
      </c>
      <c r="D215" s="233" t="s">
        <v>1212</v>
      </c>
      <c r="E215" s="235" t="s">
        <v>1213</v>
      </c>
      <c r="F215" s="233">
        <v>1</v>
      </c>
      <c r="G215" s="233">
        <v>5</v>
      </c>
      <c r="H215" s="233">
        <v>2</v>
      </c>
      <c r="I215" s="233">
        <v>3</v>
      </c>
      <c r="J215" s="233"/>
      <c r="K215" s="233">
        <v>1</v>
      </c>
      <c r="L215" s="233">
        <v>2</v>
      </c>
      <c r="M215" s="233">
        <v>3</v>
      </c>
      <c r="N215" s="233"/>
      <c r="O215" s="233"/>
      <c r="P215" s="233"/>
      <c r="Q215" s="233"/>
      <c r="R215" s="230">
        <f t="shared" si="4"/>
        <v>17</v>
      </c>
      <c r="S215" s="233"/>
    </row>
    <row r="216" spans="1:19" ht="25.5" customHeight="1" x14ac:dyDescent="0.2">
      <c r="A216" s="232">
        <v>462120</v>
      </c>
      <c r="B216" s="232" t="s">
        <v>554</v>
      </c>
      <c r="C216" s="232" t="s">
        <v>101</v>
      </c>
      <c r="D216" s="233" t="e">
        <f>VLOOKUP(A216,'Market Basket'!A:E,13,FALSE)</f>
        <v>#N/A</v>
      </c>
      <c r="E216" s="234" t="e">
        <f>VLOOKUP(A216,'Market Basket'!A:E,14,FALSE)</f>
        <v>#N/A</v>
      </c>
      <c r="F216" s="233"/>
      <c r="G216" s="233">
        <v>3</v>
      </c>
      <c r="H216" s="233"/>
      <c r="I216" s="233">
        <v>5</v>
      </c>
      <c r="J216" s="233"/>
      <c r="K216" s="233">
        <v>1</v>
      </c>
      <c r="L216" s="233"/>
      <c r="M216" s="233"/>
      <c r="N216" s="233"/>
      <c r="O216" s="233"/>
      <c r="P216" s="233"/>
      <c r="Q216" s="233"/>
      <c r="R216" s="230">
        <f t="shared" si="4"/>
        <v>9</v>
      </c>
      <c r="S216" s="233"/>
    </row>
    <row r="217" spans="1:19" ht="25.5" customHeight="1" x14ac:dyDescent="0.2">
      <c r="A217" s="232">
        <v>462102</v>
      </c>
      <c r="B217" s="232" t="s">
        <v>557</v>
      </c>
      <c r="C217" s="232" t="s">
        <v>101</v>
      </c>
      <c r="D217" s="233" t="e">
        <f>VLOOKUP(A217,'Market Basket'!A:E,13,FALSE)</f>
        <v>#N/A</v>
      </c>
      <c r="E217" s="234" t="e">
        <f>VLOOKUP(A217,'Market Basket'!A:E,14,FALSE)</f>
        <v>#N/A</v>
      </c>
      <c r="F217" s="233">
        <v>5</v>
      </c>
      <c r="G217" s="233">
        <v>8</v>
      </c>
      <c r="H217" s="233"/>
      <c r="I217" s="233">
        <v>9</v>
      </c>
      <c r="J217" s="233">
        <v>4</v>
      </c>
      <c r="K217" s="233">
        <v>2</v>
      </c>
      <c r="L217" s="233">
        <v>6</v>
      </c>
      <c r="M217" s="233">
        <v>8</v>
      </c>
      <c r="N217" s="233"/>
      <c r="O217" s="233"/>
      <c r="P217" s="233"/>
      <c r="Q217" s="233"/>
      <c r="R217" s="230">
        <f t="shared" si="4"/>
        <v>42</v>
      </c>
      <c r="S217" s="233"/>
    </row>
    <row r="218" spans="1:19" ht="25.5" customHeight="1" x14ac:dyDescent="0.2">
      <c r="A218" s="232">
        <v>227528</v>
      </c>
      <c r="B218" s="232" t="s">
        <v>558</v>
      </c>
      <c r="C218" s="232" t="s">
        <v>44</v>
      </c>
      <c r="D218" s="233" t="e">
        <f>VLOOKUP(A218,'Market Basket'!A:E,13,FALSE)</f>
        <v>#N/A</v>
      </c>
      <c r="E218" s="234" t="e">
        <f>VLOOKUP(A218,'Market Basket'!A:E,14,FALSE)</f>
        <v>#N/A</v>
      </c>
      <c r="F218" s="233">
        <v>3</v>
      </c>
      <c r="G218" s="233"/>
      <c r="H218" s="233">
        <v>2</v>
      </c>
      <c r="I218" s="233">
        <v>1</v>
      </c>
      <c r="J218" s="233">
        <v>2</v>
      </c>
      <c r="K218" s="233">
        <v>1</v>
      </c>
      <c r="L218" s="233"/>
      <c r="M218" s="233">
        <v>2</v>
      </c>
      <c r="N218" s="233"/>
      <c r="O218" s="233"/>
      <c r="P218" s="233"/>
      <c r="Q218" s="233"/>
      <c r="R218" s="230">
        <f t="shared" si="4"/>
        <v>11</v>
      </c>
      <c r="S218" s="233"/>
    </row>
    <row r="219" spans="1:19" ht="25.5" customHeight="1" x14ac:dyDescent="0.2">
      <c r="A219" s="232">
        <v>316833</v>
      </c>
      <c r="B219" s="232" t="s">
        <v>561</v>
      </c>
      <c r="C219" s="232" t="s">
        <v>562</v>
      </c>
      <c r="D219" s="233" t="e">
        <f>VLOOKUP(A219,'Market Basket'!A:E,13,FALSE)</f>
        <v>#N/A</v>
      </c>
      <c r="E219" s="234" t="e">
        <f>VLOOKUP(A219,'Market Basket'!A:E,14,FALSE)</f>
        <v>#N/A</v>
      </c>
      <c r="F219" s="233"/>
      <c r="G219" s="233">
        <v>7</v>
      </c>
      <c r="H219" s="233">
        <v>6</v>
      </c>
      <c r="I219" s="233">
        <v>5</v>
      </c>
      <c r="J219" s="233">
        <v>2</v>
      </c>
      <c r="K219" s="233">
        <v>3</v>
      </c>
      <c r="L219" s="233">
        <v>2</v>
      </c>
      <c r="M219" s="233">
        <v>5</v>
      </c>
      <c r="N219" s="233"/>
      <c r="O219" s="233"/>
      <c r="P219" s="233"/>
      <c r="Q219" s="233"/>
      <c r="R219" s="230">
        <f t="shared" si="4"/>
        <v>30</v>
      </c>
      <c r="S219" s="233"/>
    </row>
    <row r="220" spans="1:19" ht="25.5" customHeight="1" x14ac:dyDescent="0.2">
      <c r="A220" s="232">
        <v>316835</v>
      </c>
      <c r="B220" s="232" t="s">
        <v>567</v>
      </c>
      <c r="C220" s="232" t="s">
        <v>562</v>
      </c>
      <c r="D220" s="233" t="e">
        <f>VLOOKUP(A220,'Market Basket'!A:E,13,FALSE)</f>
        <v>#N/A</v>
      </c>
      <c r="E220" s="234" t="e">
        <f>VLOOKUP(A220,'Market Basket'!A:E,14,FALSE)</f>
        <v>#N/A</v>
      </c>
      <c r="F220" s="233">
        <v>2</v>
      </c>
      <c r="G220" s="233">
        <v>3</v>
      </c>
      <c r="H220" s="233">
        <v>3</v>
      </c>
      <c r="I220" s="233">
        <v>5</v>
      </c>
      <c r="J220" s="233"/>
      <c r="K220" s="233"/>
      <c r="L220" s="233"/>
      <c r="M220" s="233"/>
      <c r="N220" s="233"/>
      <c r="O220" s="233"/>
      <c r="P220" s="233"/>
      <c r="Q220" s="233"/>
      <c r="R220" s="230">
        <f t="shared" si="4"/>
        <v>13</v>
      </c>
      <c r="S220" s="233"/>
    </row>
    <row r="221" spans="1:19" ht="25.5" customHeight="1" x14ac:dyDescent="0.2">
      <c r="A221" s="232">
        <v>316671</v>
      </c>
      <c r="B221" s="232" t="s">
        <v>568</v>
      </c>
      <c r="C221" s="232" t="s">
        <v>562</v>
      </c>
      <c r="D221" s="233" t="e">
        <f>VLOOKUP(A221,'Market Basket'!A:E,13,FALSE)</f>
        <v>#N/A</v>
      </c>
      <c r="E221" s="234" t="e">
        <f>VLOOKUP(A221,'Market Basket'!A:E,14,FALSE)</f>
        <v>#N/A</v>
      </c>
      <c r="F221" s="233"/>
      <c r="G221" s="233">
        <v>2</v>
      </c>
      <c r="H221" s="233">
        <v>2</v>
      </c>
      <c r="I221" s="233"/>
      <c r="J221" s="233">
        <v>1</v>
      </c>
      <c r="K221" s="233"/>
      <c r="L221" s="233">
        <v>2</v>
      </c>
      <c r="M221" s="233">
        <v>1</v>
      </c>
      <c r="N221" s="233"/>
      <c r="O221" s="233"/>
      <c r="P221" s="233"/>
      <c r="Q221" s="233"/>
      <c r="R221" s="230">
        <f t="shared" si="4"/>
        <v>8</v>
      </c>
      <c r="S221" s="233"/>
    </row>
    <row r="222" spans="1:19" ht="25.5" customHeight="1" x14ac:dyDescent="0.2">
      <c r="A222" s="232">
        <v>317079</v>
      </c>
      <c r="B222" s="232" t="s">
        <v>569</v>
      </c>
      <c r="C222" s="232" t="s">
        <v>562</v>
      </c>
      <c r="D222" s="233" t="e">
        <f>VLOOKUP(A222,'Market Basket'!A:E,13,FALSE)</f>
        <v>#N/A</v>
      </c>
      <c r="E222" s="234" t="e">
        <f>VLOOKUP(A222,'Market Basket'!A:E,14,FALSE)</f>
        <v>#N/A</v>
      </c>
      <c r="F222" s="233">
        <v>2</v>
      </c>
      <c r="G222" s="233">
        <v>4</v>
      </c>
      <c r="H222" s="233">
        <v>1</v>
      </c>
      <c r="I222" s="233">
        <v>3</v>
      </c>
      <c r="J222" s="233">
        <v>1</v>
      </c>
      <c r="K222" s="233">
        <v>1</v>
      </c>
      <c r="L222" s="233">
        <v>4</v>
      </c>
      <c r="M222" s="233"/>
      <c r="N222" s="233"/>
      <c r="O222" s="233"/>
      <c r="P222" s="233"/>
      <c r="Q222" s="233"/>
      <c r="R222" s="230">
        <f t="shared" si="4"/>
        <v>16</v>
      </c>
      <c r="S222" s="233"/>
    </row>
    <row r="223" spans="1:19" ht="25.5" customHeight="1" x14ac:dyDescent="0.2">
      <c r="A223" s="232">
        <v>317077</v>
      </c>
      <c r="B223" s="232" t="s">
        <v>1301</v>
      </c>
      <c r="C223" s="232" t="s">
        <v>562</v>
      </c>
      <c r="D223" s="233" t="s">
        <v>1212</v>
      </c>
      <c r="E223" s="235" t="s">
        <v>1213</v>
      </c>
      <c r="F223" s="233"/>
      <c r="G223" s="233"/>
      <c r="H223" s="233">
        <v>1</v>
      </c>
      <c r="I223" s="233">
        <v>1</v>
      </c>
      <c r="J223" s="233"/>
      <c r="K223" s="233">
        <v>1</v>
      </c>
      <c r="L223" s="233"/>
      <c r="M223" s="233"/>
      <c r="N223" s="233"/>
      <c r="O223" s="233"/>
      <c r="P223" s="233"/>
      <c r="Q223" s="233"/>
      <c r="R223" s="230">
        <f t="shared" si="4"/>
        <v>3</v>
      </c>
      <c r="S223" s="233"/>
    </row>
    <row r="224" spans="1:19" ht="25.5" customHeight="1" x14ac:dyDescent="0.2">
      <c r="A224" s="232">
        <v>170038</v>
      </c>
      <c r="B224" s="232" t="s">
        <v>1302</v>
      </c>
      <c r="C224" s="232" t="s">
        <v>123</v>
      </c>
      <c r="D224" s="233" t="s">
        <v>1212</v>
      </c>
      <c r="E224" s="235" t="s">
        <v>1213</v>
      </c>
      <c r="F224" s="233"/>
      <c r="G224" s="233"/>
      <c r="H224" s="233">
        <v>1</v>
      </c>
      <c r="I224" s="233">
        <v>2</v>
      </c>
      <c r="J224" s="233"/>
      <c r="K224" s="233"/>
      <c r="L224" s="233">
        <v>9</v>
      </c>
      <c r="M224" s="233"/>
      <c r="N224" s="233"/>
      <c r="O224" s="233"/>
      <c r="P224" s="233"/>
      <c r="Q224" s="233"/>
      <c r="R224" s="230">
        <f t="shared" si="4"/>
        <v>12</v>
      </c>
      <c r="S224" s="233"/>
    </row>
    <row r="225" spans="1:19" ht="25.5" customHeight="1" x14ac:dyDescent="0.2">
      <c r="A225" s="232">
        <v>256145</v>
      </c>
      <c r="B225" s="232" t="s">
        <v>1303</v>
      </c>
      <c r="C225" s="232" t="s">
        <v>123</v>
      </c>
      <c r="D225" s="233" t="e">
        <f>VLOOKUP(A225,'Market Basket'!A:E,13,FALSE)</f>
        <v>#N/A</v>
      </c>
      <c r="E225" s="234" t="e">
        <f>VLOOKUP(A225,'Market Basket'!A:E,14,FALSE)</f>
        <v>#N/A</v>
      </c>
      <c r="F225" s="233">
        <v>2</v>
      </c>
      <c r="G225" s="233"/>
      <c r="H225" s="233"/>
      <c r="I225" s="233">
        <v>2</v>
      </c>
      <c r="J225" s="233"/>
      <c r="K225" s="233"/>
      <c r="L225" s="233">
        <v>3</v>
      </c>
      <c r="M225" s="233">
        <v>1</v>
      </c>
      <c r="N225" s="233"/>
      <c r="O225" s="233"/>
      <c r="P225" s="233"/>
      <c r="Q225" s="233"/>
      <c r="R225" s="230">
        <f t="shared" si="4"/>
        <v>8</v>
      </c>
      <c r="S225" s="233"/>
    </row>
    <row r="226" spans="1:19" ht="25.5" customHeight="1" x14ac:dyDescent="0.2">
      <c r="A226" s="232">
        <v>600630</v>
      </c>
      <c r="B226" s="232" t="s">
        <v>573</v>
      </c>
      <c r="C226" s="232" t="s">
        <v>574</v>
      </c>
      <c r="D226" s="233" t="e">
        <f>VLOOKUP(A226,'Market Basket'!A:E,13,FALSE)</f>
        <v>#N/A</v>
      </c>
      <c r="E226" s="234" t="e">
        <f>VLOOKUP(A226,'Market Basket'!A:E,14,FALSE)</f>
        <v>#N/A</v>
      </c>
      <c r="F226" s="233">
        <v>3</v>
      </c>
      <c r="G226" s="233"/>
      <c r="H226" s="233"/>
      <c r="I226" s="233">
        <v>12</v>
      </c>
      <c r="J226" s="233">
        <v>10</v>
      </c>
      <c r="K226" s="233">
        <v>2</v>
      </c>
      <c r="L226" s="233">
        <v>10</v>
      </c>
      <c r="M226" s="233">
        <v>19</v>
      </c>
      <c r="N226" s="233"/>
      <c r="O226" s="233"/>
      <c r="P226" s="233"/>
      <c r="Q226" s="233"/>
      <c r="R226" s="230">
        <f t="shared" si="4"/>
        <v>56</v>
      </c>
      <c r="S226" s="233"/>
    </row>
    <row r="227" spans="1:19" ht="25.5" customHeight="1" x14ac:dyDescent="0.2">
      <c r="A227" s="232">
        <v>230324</v>
      </c>
      <c r="B227" s="232" t="s">
        <v>578</v>
      </c>
      <c r="C227" s="232" t="s">
        <v>44</v>
      </c>
      <c r="D227" s="233" t="e">
        <f>VLOOKUP(A227,'Market Basket'!A:E,13,FALSE)</f>
        <v>#N/A</v>
      </c>
      <c r="E227" s="234" t="e">
        <f>VLOOKUP(A227,'Market Basket'!A:E,14,FALSE)</f>
        <v>#N/A</v>
      </c>
      <c r="F227" s="233">
        <v>16</v>
      </c>
      <c r="G227" s="233">
        <v>4</v>
      </c>
      <c r="H227" s="233">
        <v>19</v>
      </c>
      <c r="I227" s="233">
        <v>17</v>
      </c>
      <c r="J227" s="233">
        <v>11</v>
      </c>
      <c r="K227" s="233">
        <v>11</v>
      </c>
      <c r="L227" s="233">
        <v>19</v>
      </c>
      <c r="M227" s="233">
        <v>10</v>
      </c>
      <c r="N227" s="233"/>
      <c r="O227" s="233"/>
      <c r="P227" s="233"/>
      <c r="Q227" s="233"/>
      <c r="R227" s="230">
        <f t="shared" si="4"/>
        <v>107</v>
      </c>
      <c r="S227" s="233"/>
    </row>
    <row r="228" spans="1:19" ht="25.5" customHeight="1" x14ac:dyDescent="0.2">
      <c r="A228" s="232">
        <v>330043</v>
      </c>
      <c r="B228" s="232" t="s">
        <v>580</v>
      </c>
      <c r="C228" s="232" t="s">
        <v>44</v>
      </c>
      <c r="D228" s="233" t="e">
        <f>VLOOKUP(A228,'Market Basket'!A:E,13,FALSE)</f>
        <v>#N/A</v>
      </c>
      <c r="E228" s="234" t="e">
        <f>VLOOKUP(A228,'Market Basket'!A:E,14,FALSE)</f>
        <v>#N/A</v>
      </c>
      <c r="F228" s="233">
        <v>74</v>
      </c>
      <c r="G228" s="233"/>
      <c r="H228" s="233">
        <v>38</v>
      </c>
      <c r="I228" s="233">
        <v>46</v>
      </c>
      <c r="J228" s="233">
        <v>58</v>
      </c>
      <c r="K228" s="233">
        <v>43</v>
      </c>
      <c r="L228" s="233">
        <v>92</v>
      </c>
      <c r="M228" s="233"/>
      <c r="N228" s="233"/>
      <c r="O228" s="233"/>
      <c r="P228" s="233"/>
      <c r="Q228" s="233"/>
      <c r="R228" s="230">
        <f t="shared" si="4"/>
        <v>351</v>
      </c>
      <c r="S228" s="233"/>
    </row>
    <row r="229" spans="1:19" ht="25.5" customHeight="1" x14ac:dyDescent="0.2">
      <c r="A229" s="232">
        <v>661062</v>
      </c>
      <c r="B229" s="232" t="s">
        <v>581</v>
      </c>
      <c r="C229" s="232" t="s">
        <v>582</v>
      </c>
      <c r="D229" s="233" t="e">
        <f>VLOOKUP(A229,'Market Basket'!A:E,13,FALSE)</f>
        <v>#N/A</v>
      </c>
      <c r="E229" s="234" t="e">
        <f>VLOOKUP(A229,'Market Basket'!A:E,14,FALSE)</f>
        <v>#N/A</v>
      </c>
      <c r="F229" s="233"/>
      <c r="G229" s="233">
        <v>55</v>
      </c>
      <c r="H229" s="233">
        <v>41</v>
      </c>
      <c r="I229" s="233">
        <v>99</v>
      </c>
      <c r="J229" s="233"/>
      <c r="K229" s="233"/>
      <c r="L229" s="233"/>
      <c r="M229" s="233"/>
      <c r="N229" s="233"/>
      <c r="O229" s="233"/>
      <c r="P229" s="233"/>
      <c r="Q229" s="233"/>
      <c r="R229" s="230">
        <f t="shared" si="4"/>
        <v>195</v>
      </c>
      <c r="S229" s="233" t="s">
        <v>1250</v>
      </c>
    </row>
    <row r="230" spans="1:19" ht="25.5" customHeight="1" x14ac:dyDescent="0.2">
      <c r="A230" s="232">
        <v>539742</v>
      </c>
      <c r="B230" s="232" t="s">
        <v>1304</v>
      </c>
      <c r="C230" s="232" t="s">
        <v>584</v>
      </c>
      <c r="D230" s="233" t="e">
        <f>VLOOKUP(A230,'Market Basket'!A:E,13,FALSE)</f>
        <v>#N/A</v>
      </c>
      <c r="E230" s="234" t="e">
        <f>VLOOKUP(A230,'Market Basket'!A:E,14,FALSE)</f>
        <v>#N/A</v>
      </c>
      <c r="F230" s="233"/>
      <c r="G230" s="233">
        <v>15</v>
      </c>
      <c r="H230" s="233">
        <v>17</v>
      </c>
      <c r="I230" s="233">
        <v>7</v>
      </c>
      <c r="J230" s="233"/>
      <c r="K230" s="233">
        <v>4</v>
      </c>
      <c r="L230" s="233">
        <v>2</v>
      </c>
      <c r="M230" s="233">
        <v>5</v>
      </c>
      <c r="N230" s="233"/>
      <c r="O230" s="233"/>
      <c r="P230" s="233"/>
      <c r="Q230" s="233"/>
      <c r="R230" s="230">
        <f t="shared" si="4"/>
        <v>50</v>
      </c>
      <c r="S230" s="233" t="s">
        <v>1250</v>
      </c>
    </row>
    <row r="231" spans="1:19" ht="25.5" customHeight="1" x14ac:dyDescent="0.2">
      <c r="A231" s="232">
        <v>132000</v>
      </c>
      <c r="B231" s="232" t="s">
        <v>586</v>
      </c>
      <c r="C231" s="232" t="s">
        <v>587</v>
      </c>
      <c r="D231" s="233" t="e">
        <f>VLOOKUP(A231,'Market Basket'!A:E,13,FALSE)</f>
        <v>#N/A</v>
      </c>
      <c r="E231" s="234" t="e">
        <f>VLOOKUP(A231,'Market Basket'!A:E,14,FALSE)</f>
        <v>#N/A</v>
      </c>
      <c r="F231" s="233">
        <v>9</v>
      </c>
      <c r="G231" s="233">
        <v>61</v>
      </c>
      <c r="H231" s="233">
        <v>102</v>
      </c>
      <c r="I231" s="233">
        <v>133</v>
      </c>
      <c r="J231" s="233">
        <v>51</v>
      </c>
      <c r="K231" s="233">
        <v>49</v>
      </c>
      <c r="L231" s="233">
        <v>77</v>
      </c>
      <c r="M231" s="233">
        <v>58</v>
      </c>
      <c r="N231" s="233"/>
      <c r="O231" s="233"/>
      <c r="P231" s="233"/>
      <c r="Q231" s="233"/>
      <c r="R231" s="230">
        <f t="shared" si="4"/>
        <v>540</v>
      </c>
      <c r="S231" s="233"/>
    </row>
    <row r="232" spans="1:19" ht="25.5" customHeight="1" x14ac:dyDescent="0.2">
      <c r="A232" s="232">
        <v>553611</v>
      </c>
      <c r="B232" s="232" t="s">
        <v>1305</v>
      </c>
      <c r="C232" s="232" t="s">
        <v>44</v>
      </c>
      <c r="D232" s="233" t="s">
        <v>1212</v>
      </c>
      <c r="E232" s="235" t="s">
        <v>1213</v>
      </c>
      <c r="F232" s="233">
        <v>1</v>
      </c>
      <c r="G232" s="233"/>
      <c r="H232" s="233"/>
      <c r="I232" s="233"/>
      <c r="J232" s="233"/>
      <c r="K232" s="233"/>
      <c r="L232" s="233"/>
      <c r="M232" s="233"/>
      <c r="N232" s="233"/>
      <c r="O232" s="233"/>
      <c r="P232" s="233"/>
      <c r="Q232" s="233"/>
      <c r="R232" s="230">
        <f t="shared" si="4"/>
        <v>1</v>
      </c>
      <c r="S232" s="233"/>
    </row>
    <row r="233" spans="1:19" ht="25.5" customHeight="1" x14ac:dyDescent="0.2">
      <c r="A233" s="232">
        <v>436424</v>
      </c>
      <c r="B233" s="232" t="s">
        <v>1306</v>
      </c>
      <c r="C233" s="232" t="s">
        <v>1050</v>
      </c>
      <c r="D233" s="233" t="s">
        <v>1212</v>
      </c>
      <c r="E233" s="235" t="s">
        <v>1213</v>
      </c>
      <c r="F233" s="233"/>
      <c r="G233" s="233"/>
      <c r="H233" s="233">
        <v>1</v>
      </c>
      <c r="I233" s="233"/>
      <c r="J233" s="233">
        <v>1</v>
      </c>
      <c r="K233" s="233"/>
      <c r="L233" s="233">
        <v>3</v>
      </c>
      <c r="M233" s="233"/>
      <c r="N233" s="233"/>
      <c r="O233" s="233"/>
      <c r="P233" s="233"/>
      <c r="Q233" s="233"/>
      <c r="R233" s="230">
        <f t="shared" si="4"/>
        <v>5</v>
      </c>
      <c r="S233" s="233"/>
    </row>
    <row r="234" spans="1:19" ht="25.5" customHeight="1" x14ac:dyDescent="0.2">
      <c r="A234" s="232">
        <v>485212</v>
      </c>
      <c r="B234" s="232" t="s">
        <v>594</v>
      </c>
      <c r="C234" s="232" t="s">
        <v>44</v>
      </c>
      <c r="D234" s="233" t="s">
        <v>1212</v>
      </c>
      <c r="E234" s="235" t="s">
        <v>1213</v>
      </c>
      <c r="F234" s="233">
        <v>1</v>
      </c>
      <c r="G234" s="233">
        <v>2</v>
      </c>
      <c r="H234" s="233">
        <v>3</v>
      </c>
      <c r="I234" s="233">
        <v>3</v>
      </c>
      <c r="J234" s="233">
        <v>1</v>
      </c>
      <c r="K234" s="233">
        <v>1</v>
      </c>
      <c r="L234" s="233">
        <v>2</v>
      </c>
      <c r="M234" s="233">
        <v>3</v>
      </c>
      <c r="N234" s="233"/>
      <c r="O234" s="233"/>
      <c r="P234" s="233"/>
      <c r="Q234" s="233"/>
      <c r="R234" s="230">
        <f t="shared" si="4"/>
        <v>16</v>
      </c>
      <c r="S234" s="233"/>
    </row>
    <row r="235" spans="1:19" ht="25.5" customHeight="1" x14ac:dyDescent="0.2">
      <c r="A235" s="232">
        <v>354782</v>
      </c>
      <c r="B235" s="232" t="s">
        <v>600</v>
      </c>
      <c r="C235" s="232" t="s">
        <v>595</v>
      </c>
      <c r="D235" s="233" t="e">
        <f>VLOOKUP(A235,'Market Basket'!A:E,13,FALSE)</f>
        <v>#N/A</v>
      </c>
      <c r="E235" s="234" t="e">
        <f>VLOOKUP(A235,'Market Basket'!A:E,14,FALSE)</f>
        <v>#N/A</v>
      </c>
      <c r="F235" s="233">
        <v>1</v>
      </c>
      <c r="G235" s="233">
        <v>4</v>
      </c>
      <c r="H235" s="233">
        <v>3</v>
      </c>
      <c r="I235" s="233">
        <v>3</v>
      </c>
      <c r="J235" s="233">
        <v>2</v>
      </c>
      <c r="K235" s="233">
        <v>2</v>
      </c>
      <c r="L235" s="233">
        <v>3</v>
      </c>
      <c r="M235" s="233">
        <v>2</v>
      </c>
      <c r="N235" s="233"/>
      <c r="O235" s="233"/>
      <c r="P235" s="233"/>
      <c r="Q235" s="233"/>
      <c r="R235" s="230">
        <f t="shared" si="4"/>
        <v>20</v>
      </c>
      <c r="S235" s="233"/>
    </row>
    <row r="236" spans="1:19" ht="25.5" customHeight="1" x14ac:dyDescent="0.2">
      <c r="A236" s="232">
        <v>484932</v>
      </c>
      <c r="B236" s="232" t="s">
        <v>1307</v>
      </c>
      <c r="C236" s="232" t="s">
        <v>44</v>
      </c>
      <c r="D236" s="233" t="s">
        <v>1212</v>
      </c>
      <c r="E236" s="235" t="s">
        <v>1213</v>
      </c>
      <c r="F236" s="233">
        <v>1</v>
      </c>
      <c r="G236" s="233">
        <v>2</v>
      </c>
      <c r="H236" s="233">
        <v>2</v>
      </c>
      <c r="I236" s="233">
        <v>5</v>
      </c>
      <c r="J236" s="233">
        <v>2</v>
      </c>
      <c r="K236" s="233">
        <v>3</v>
      </c>
      <c r="L236" s="233">
        <v>5</v>
      </c>
      <c r="M236" s="233">
        <v>6</v>
      </c>
      <c r="N236" s="233"/>
      <c r="O236" s="233"/>
      <c r="P236" s="233"/>
      <c r="Q236" s="233"/>
      <c r="R236" s="230">
        <f t="shared" si="4"/>
        <v>26</v>
      </c>
      <c r="S236" s="233"/>
    </row>
    <row r="237" spans="1:19" ht="25.5" customHeight="1" x14ac:dyDescent="0.2">
      <c r="A237" s="232">
        <v>484952</v>
      </c>
      <c r="B237" s="232" t="s">
        <v>1308</v>
      </c>
      <c r="C237" s="232" t="s">
        <v>44</v>
      </c>
      <c r="D237" s="233" t="s">
        <v>1212</v>
      </c>
      <c r="E237" s="235" t="s">
        <v>1213</v>
      </c>
      <c r="F237" s="233"/>
      <c r="G237" s="233">
        <v>3</v>
      </c>
      <c r="H237" s="233">
        <v>1</v>
      </c>
      <c r="I237" s="233">
        <v>3</v>
      </c>
      <c r="J237" s="233">
        <v>1</v>
      </c>
      <c r="K237" s="233">
        <v>2</v>
      </c>
      <c r="L237" s="233">
        <v>2</v>
      </c>
      <c r="M237" s="233">
        <v>3</v>
      </c>
      <c r="N237" s="233"/>
      <c r="O237" s="233"/>
      <c r="P237" s="233"/>
      <c r="Q237" s="233"/>
      <c r="R237" s="230">
        <f t="shared" si="4"/>
        <v>15</v>
      </c>
      <c r="S237" s="233"/>
    </row>
    <row r="238" spans="1:19" ht="25.5" customHeight="1" x14ac:dyDescent="0.2">
      <c r="A238" s="232">
        <v>367079</v>
      </c>
      <c r="B238" s="232" t="s">
        <v>1309</v>
      </c>
      <c r="C238" s="232" t="s">
        <v>1310</v>
      </c>
      <c r="D238" s="233" t="s">
        <v>1212</v>
      </c>
      <c r="E238" s="235" t="s">
        <v>1213</v>
      </c>
      <c r="F238" s="233"/>
      <c r="G238" s="233">
        <v>2</v>
      </c>
      <c r="H238" s="233"/>
      <c r="I238" s="233"/>
      <c r="J238" s="233"/>
      <c r="K238" s="233"/>
      <c r="L238" s="233"/>
      <c r="M238" s="233"/>
      <c r="N238" s="233"/>
      <c r="O238" s="233"/>
      <c r="P238" s="233"/>
      <c r="Q238" s="233"/>
      <c r="R238" s="230">
        <f t="shared" si="4"/>
        <v>2</v>
      </c>
      <c r="S238" s="233"/>
    </row>
    <row r="239" spans="1:19" ht="25.5" customHeight="1" x14ac:dyDescent="0.2">
      <c r="A239" s="232">
        <v>604552</v>
      </c>
      <c r="B239" s="232" t="s">
        <v>1311</v>
      </c>
      <c r="C239" s="232" t="s">
        <v>605</v>
      </c>
      <c r="D239" s="233" t="s">
        <v>1212</v>
      </c>
      <c r="E239" s="235" t="s">
        <v>1213</v>
      </c>
      <c r="F239" s="233"/>
      <c r="G239" s="233">
        <v>1</v>
      </c>
      <c r="H239" s="233"/>
      <c r="I239" s="233"/>
      <c r="J239" s="233"/>
      <c r="K239" s="233"/>
      <c r="L239" s="233"/>
      <c r="M239" s="233"/>
      <c r="N239" s="233"/>
      <c r="O239" s="233"/>
      <c r="P239" s="233"/>
      <c r="Q239" s="233"/>
      <c r="R239" s="230">
        <f t="shared" si="4"/>
        <v>1</v>
      </c>
      <c r="S239" s="233"/>
    </row>
    <row r="240" spans="1:19" ht="25.5" customHeight="1" x14ac:dyDescent="0.2">
      <c r="A240" s="232">
        <v>394189</v>
      </c>
      <c r="B240" s="232" t="s">
        <v>604</v>
      </c>
      <c r="C240" s="232" t="s">
        <v>605</v>
      </c>
      <c r="D240" s="233" t="e">
        <f>VLOOKUP(A240,'Market Basket'!A:E,13,FALSE)</f>
        <v>#N/A</v>
      </c>
      <c r="E240" s="234" t="e">
        <f>VLOOKUP(A240,'Market Basket'!A:E,14,FALSE)</f>
        <v>#N/A</v>
      </c>
      <c r="F240" s="233">
        <v>4</v>
      </c>
      <c r="G240" s="233">
        <v>9</v>
      </c>
      <c r="H240" s="233">
        <v>7</v>
      </c>
      <c r="I240" s="233">
        <v>4</v>
      </c>
      <c r="J240" s="233">
        <v>9</v>
      </c>
      <c r="K240" s="233">
        <v>4</v>
      </c>
      <c r="L240" s="233">
        <v>3</v>
      </c>
      <c r="M240" s="233">
        <v>7</v>
      </c>
      <c r="N240" s="233"/>
      <c r="O240" s="233"/>
      <c r="P240" s="233"/>
      <c r="Q240" s="233"/>
      <c r="R240" s="230">
        <f t="shared" si="4"/>
        <v>47</v>
      </c>
      <c r="S240" s="233"/>
    </row>
    <row r="241" spans="1:19" ht="25.5" customHeight="1" x14ac:dyDescent="0.2">
      <c r="A241" s="232">
        <v>397631</v>
      </c>
      <c r="B241" s="232" t="s">
        <v>608</v>
      </c>
      <c r="C241" s="232" t="s">
        <v>605</v>
      </c>
      <c r="D241" s="233" t="e">
        <f>VLOOKUP(A241,'Market Basket'!A:E,13,FALSE)</f>
        <v>#N/A</v>
      </c>
      <c r="E241" s="234" t="e">
        <f>VLOOKUP(A241,'Market Basket'!A:E,14,FALSE)</f>
        <v>#N/A</v>
      </c>
      <c r="F241" s="233">
        <v>5</v>
      </c>
      <c r="G241" s="233">
        <v>10</v>
      </c>
      <c r="H241" s="233">
        <v>13</v>
      </c>
      <c r="I241" s="233">
        <v>11</v>
      </c>
      <c r="J241" s="233">
        <v>8</v>
      </c>
      <c r="K241" s="233">
        <v>9</v>
      </c>
      <c r="L241" s="233">
        <v>12</v>
      </c>
      <c r="M241" s="233">
        <v>7</v>
      </c>
      <c r="N241" s="233"/>
      <c r="O241" s="233"/>
      <c r="P241" s="233"/>
      <c r="Q241" s="233"/>
      <c r="R241" s="230">
        <f t="shared" si="4"/>
        <v>75</v>
      </c>
      <c r="S241" s="233"/>
    </row>
    <row r="242" spans="1:19" ht="25.5" customHeight="1" x14ac:dyDescent="0.2">
      <c r="A242" s="232">
        <v>181061</v>
      </c>
      <c r="B242" s="232" t="s">
        <v>610</v>
      </c>
      <c r="C242" s="232" t="s">
        <v>611</v>
      </c>
      <c r="D242" s="233" t="e">
        <f>VLOOKUP(A242,'Market Basket'!A:E,13,FALSE)</f>
        <v>#N/A</v>
      </c>
      <c r="E242" s="234" t="e">
        <f>VLOOKUP(A242,'Market Basket'!A:E,14,FALSE)</f>
        <v>#N/A</v>
      </c>
      <c r="F242" s="233"/>
      <c r="G242" s="233"/>
      <c r="H242" s="233">
        <v>5</v>
      </c>
      <c r="I242" s="233">
        <v>4</v>
      </c>
      <c r="J242" s="233">
        <v>2</v>
      </c>
      <c r="K242" s="233">
        <v>1</v>
      </c>
      <c r="L242" s="233">
        <v>8</v>
      </c>
      <c r="M242" s="233">
        <v>5</v>
      </c>
      <c r="N242" s="233"/>
      <c r="O242" s="233"/>
      <c r="P242" s="233"/>
      <c r="Q242" s="233"/>
      <c r="R242" s="230">
        <f t="shared" si="4"/>
        <v>25</v>
      </c>
      <c r="S242" s="233"/>
    </row>
    <row r="243" spans="1:19" ht="25.5" customHeight="1" x14ac:dyDescent="0.2">
      <c r="A243" s="232">
        <v>397538</v>
      </c>
      <c r="B243" s="232" t="s">
        <v>1312</v>
      </c>
      <c r="C243" s="232" t="s">
        <v>605</v>
      </c>
      <c r="D243" s="233" t="s">
        <v>1212</v>
      </c>
      <c r="E243" s="235" t="s">
        <v>1213</v>
      </c>
      <c r="F243" s="233">
        <v>3</v>
      </c>
      <c r="G243" s="233">
        <v>1</v>
      </c>
      <c r="H243" s="233">
        <v>1</v>
      </c>
      <c r="I243" s="233"/>
      <c r="J243" s="233"/>
      <c r="K243" s="233"/>
      <c r="L243" s="233"/>
      <c r="M243" s="233"/>
      <c r="N243" s="233"/>
      <c r="O243" s="233"/>
      <c r="P243" s="233"/>
      <c r="Q243" s="233"/>
      <c r="R243" s="230">
        <f t="shared" si="4"/>
        <v>5</v>
      </c>
      <c r="S243" s="233"/>
    </row>
    <row r="244" spans="1:19" ht="25.5" customHeight="1" x14ac:dyDescent="0.2">
      <c r="A244" s="232">
        <v>394191</v>
      </c>
      <c r="B244" s="232" t="s">
        <v>1313</v>
      </c>
      <c r="C244" s="232" t="s">
        <v>605</v>
      </c>
      <c r="D244" s="233" t="s">
        <v>1212</v>
      </c>
      <c r="E244" s="235" t="s">
        <v>1213</v>
      </c>
      <c r="F244" s="233"/>
      <c r="G244" s="233">
        <v>4</v>
      </c>
      <c r="H244" s="233"/>
      <c r="I244" s="233"/>
      <c r="J244" s="233"/>
      <c r="K244" s="233">
        <v>1</v>
      </c>
      <c r="L244" s="233">
        <v>1</v>
      </c>
      <c r="M244" s="233"/>
      <c r="N244" s="233"/>
      <c r="O244" s="233"/>
      <c r="P244" s="233"/>
      <c r="Q244" s="233"/>
      <c r="R244" s="230">
        <f t="shared" si="4"/>
        <v>6</v>
      </c>
      <c r="S244" s="233"/>
    </row>
    <row r="245" spans="1:19" ht="25.5" customHeight="1" x14ac:dyDescent="0.2">
      <c r="A245" s="232">
        <v>485023</v>
      </c>
      <c r="B245" s="232" t="s">
        <v>1314</v>
      </c>
      <c r="C245" s="232" t="s">
        <v>44</v>
      </c>
      <c r="D245" s="233" t="s">
        <v>1212</v>
      </c>
      <c r="E245" s="235" t="s">
        <v>1213</v>
      </c>
      <c r="F245" s="233"/>
      <c r="G245" s="233">
        <v>1</v>
      </c>
      <c r="H245" s="233"/>
      <c r="I245" s="233"/>
      <c r="J245" s="233"/>
      <c r="K245" s="233"/>
      <c r="L245" s="233"/>
      <c r="M245" s="233"/>
      <c r="N245" s="233"/>
      <c r="O245" s="233"/>
      <c r="P245" s="233"/>
      <c r="Q245" s="233"/>
      <c r="R245" s="230">
        <f t="shared" si="4"/>
        <v>1</v>
      </c>
      <c r="S245" s="233"/>
    </row>
    <row r="246" spans="1:19" ht="25.5" customHeight="1" x14ac:dyDescent="0.2">
      <c r="A246" s="232">
        <v>485452</v>
      </c>
      <c r="B246" s="232" t="s">
        <v>613</v>
      </c>
      <c r="C246" s="232" t="s">
        <v>44</v>
      </c>
      <c r="D246" s="233" t="e">
        <f>VLOOKUP(A246,'Market Basket'!A:E,13,FALSE)</f>
        <v>#N/A</v>
      </c>
      <c r="E246" s="234" t="e">
        <f>VLOOKUP(A246,'Market Basket'!A:E,14,FALSE)</f>
        <v>#N/A</v>
      </c>
      <c r="F246" s="233">
        <v>1</v>
      </c>
      <c r="G246" s="233">
        <v>2</v>
      </c>
      <c r="H246" s="233">
        <v>4</v>
      </c>
      <c r="I246" s="233">
        <v>1</v>
      </c>
      <c r="J246" s="233">
        <v>3</v>
      </c>
      <c r="K246" s="233"/>
      <c r="L246" s="233">
        <v>1</v>
      </c>
      <c r="M246" s="233">
        <v>3</v>
      </c>
      <c r="N246" s="233"/>
      <c r="O246" s="233"/>
      <c r="P246" s="233"/>
      <c r="Q246" s="233"/>
      <c r="R246" s="230">
        <f t="shared" si="4"/>
        <v>15</v>
      </c>
      <c r="S246" s="233"/>
    </row>
    <row r="247" spans="1:19" ht="25.5" customHeight="1" x14ac:dyDescent="0.2">
      <c r="A247" s="232">
        <v>197831</v>
      </c>
      <c r="B247" s="232" t="s">
        <v>614</v>
      </c>
      <c r="C247" s="232" t="s">
        <v>615</v>
      </c>
      <c r="D247" s="233" t="e">
        <f>VLOOKUP(A247,'Market Basket'!A:E,13,FALSE)</f>
        <v>#N/A</v>
      </c>
      <c r="E247" s="234" t="e">
        <f>VLOOKUP(A247,'Market Basket'!A:E,14,FALSE)</f>
        <v>#N/A</v>
      </c>
      <c r="F247" s="233"/>
      <c r="G247" s="233">
        <v>29</v>
      </c>
      <c r="H247" s="233">
        <v>27</v>
      </c>
      <c r="I247" s="233">
        <v>15</v>
      </c>
      <c r="J247" s="233">
        <v>16</v>
      </c>
      <c r="K247" s="233">
        <v>4</v>
      </c>
      <c r="L247" s="233">
        <v>16</v>
      </c>
      <c r="M247" s="233">
        <v>40</v>
      </c>
      <c r="N247" s="233"/>
      <c r="O247" s="233"/>
      <c r="P247" s="233"/>
      <c r="Q247" s="233"/>
      <c r="R247" s="230">
        <f t="shared" si="4"/>
        <v>147</v>
      </c>
      <c r="S247" s="233" t="s">
        <v>1315</v>
      </c>
    </row>
    <row r="248" spans="1:19" ht="25.5" customHeight="1" x14ac:dyDescent="0.2">
      <c r="A248" s="232">
        <v>242400</v>
      </c>
      <c r="B248" s="232" t="s">
        <v>617</v>
      </c>
      <c r="C248" s="232" t="s">
        <v>44</v>
      </c>
      <c r="D248" s="233" t="e">
        <f>VLOOKUP(A248,'Market Basket'!A:E,13,FALSE)</f>
        <v>#N/A</v>
      </c>
      <c r="E248" s="234" t="e">
        <f>VLOOKUP(A248,'Market Basket'!A:E,14,FALSE)</f>
        <v>#N/A</v>
      </c>
      <c r="F248" s="233">
        <v>4</v>
      </c>
      <c r="G248" s="233">
        <v>1</v>
      </c>
      <c r="H248" s="233"/>
      <c r="I248" s="233">
        <v>1</v>
      </c>
      <c r="J248" s="233"/>
      <c r="K248" s="233"/>
      <c r="L248" s="233">
        <v>4</v>
      </c>
      <c r="M248" s="233"/>
      <c r="N248" s="233"/>
      <c r="O248" s="233"/>
      <c r="P248" s="233"/>
      <c r="Q248" s="233"/>
      <c r="R248" s="230">
        <f t="shared" si="4"/>
        <v>10</v>
      </c>
      <c r="S248" s="233"/>
    </row>
    <row r="249" spans="1:19" ht="25.5" customHeight="1" x14ac:dyDescent="0.2">
      <c r="A249" s="232">
        <v>194381</v>
      </c>
      <c r="B249" s="232" t="s">
        <v>624</v>
      </c>
      <c r="C249" s="232" t="s">
        <v>370</v>
      </c>
      <c r="D249" s="233" t="e">
        <f>VLOOKUP(A249,'Market Basket'!A:E,13,FALSE)</f>
        <v>#N/A</v>
      </c>
      <c r="E249" s="234" t="e">
        <f>VLOOKUP(A249,'Market Basket'!A:E,14,FALSE)</f>
        <v>#N/A</v>
      </c>
      <c r="F249" s="233">
        <v>1</v>
      </c>
      <c r="G249" s="233">
        <v>5</v>
      </c>
      <c r="H249" s="233"/>
      <c r="I249" s="233">
        <v>3</v>
      </c>
      <c r="J249" s="233"/>
      <c r="K249" s="233">
        <v>1</v>
      </c>
      <c r="L249" s="233"/>
      <c r="M249" s="233"/>
      <c r="N249" s="233"/>
      <c r="O249" s="233"/>
      <c r="P249" s="233"/>
      <c r="Q249" s="233"/>
      <c r="R249" s="230">
        <f t="shared" si="4"/>
        <v>10</v>
      </c>
      <c r="S249" s="233"/>
    </row>
    <row r="250" spans="1:19" ht="25.5" customHeight="1" x14ac:dyDescent="0.2">
      <c r="A250" s="232">
        <v>485616</v>
      </c>
      <c r="B250" s="232" t="s">
        <v>626</v>
      </c>
      <c r="C250" s="232" t="s">
        <v>44</v>
      </c>
      <c r="D250" s="233" t="e">
        <f>VLOOKUP(A250,'Market Basket'!A:E,13,FALSE)</f>
        <v>#N/A</v>
      </c>
      <c r="E250" s="234" t="e">
        <f>VLOOKUP(A250,'Market Basket'!A:E,14,FALSE)</f>
        <v>#N/A</v>
      </c>
      <c r="F250" s="233">
        <v>5</v>
      </c>
      <c r="G250" s="233"/>
      <c r="H250" s="233">
        <v>2</v>
      </c>
      <c r="I250" s="233">
        <v>4</v>
      </c>
      <c r="J250" s="233">
        <v>4</v>
      </c>
      <c r="K250" s="233"/>
      <c r="L250" s="233">
        <v>3</v>
      </c>
      <c r="M250" s="233">
        <v>4</v>
      </c>
      <c r="N250" s="233"/>
      <c r="O250" s="233"/>
      <c r="P250" s="233"/>
      <c r="Q250" s="233"/>
      <c r="R250" s="230">
        <f t="shared" si="4"/>
        <v>22</v>
      </c>
      <c r="S250" s="233"/>
    </row>
    <row r="251" spans="1:19" ht="25.5" customHeight="1" x14ac:dyDescent="0.2">
      <c r="A251" s="232">
        <v>440521</v>
      </c>
      <c r="B251" s="232" t="s">
        <v>1316</v>
      </c>
      <c r="C251" s="232" t="s">
        <v>44</v>
      </c>
      <c r="D251" s="233" t="s">
        <v>1212</v>
      </c>
      <c r="E251" s="235" t="s">
        <v>1213</v>
      </c>
      <c r="F251" s="233"/>
      <c r="G251" s="233">
        <v>1</v>
      </c>
      <c r="H251" s="233">
        <v>1</v>
      </c>
      <c r="I251" s="233"/>
      <c r="J251" s="233"/>
      <c r="K251" s="233"/>
      <c r="L251" s="233">
        <v>1</v>
      </c>
      <c r="M251" s="233">
        <v>1</v>
      </c>
      <c r="N251" s="233"/>
      <c r="O251" s="233"/>
      <c r="P251" s="233"/>
      <c r="Q251" s="233"/>
      <c r="R251" s="230">
        <f t="shared" si="4"/>
        <v>4</v>
      </c>
      <c r="S251" s="233"/>
    </row>
    <row r="252" spans="1:19" ht="25.5" customHeight="1" x14ac:dyDescent="0.2">
      <c r="A252" s="232">
        <v>533408</v>
      </c>
      <c r="B252" s="232" t="s">
        <v>630</v>
      </c>
      <c r="C252" s="232" t="s">
        <v>631</v>
      </c>
      <c r="D252" s="233" t="e">
        <f>VLOOKUP(A252,'Market Basket'!A:E,13,FALSE)</f>
        <v>#N/A</v>
      </c>
      <c r="E252" s="234" t="e">
        <f>VLOOKUP(A252,'Market Basket'!A:E,14,FALSE)</f>
        <v>#N/A</v>
      </c>
      <c r="F252" s="233">
        <v>3</v>
      </c>
      <c r="G252" s="233">
        <v>16</v>
      </c>
      <c r="H252" s="233">
        <v>25</v>
      </c>
      <c r="I252" s="233">
        <v>17</v>
      </c>
      <c r="J252" s="233">
        <v>16</v>
      </c>
      <c r="K252" s="233">
        <v>7</v>
      </c>
      <c r="L252" s="233">
        <v>26</v>
      </c>
      <c r="M252" s="233">
        <v>12</v>
      </c>
      <c r="N252" s="233"/>
      <c r="O252" s="233"/>
      <c r="P252" s="233"/>
      <c r="Q252" s="233"/>
      <c r="R252" s="230">
        <f t="shared" si="4"/>
        <v>122</v>
      </c>
      <c r="S252" s="233"/>
    </row>
    <row r="253" spans="1:19" ht="25.5" customHeight="1" x14ac:dyDescent="0.2">
      <c r="A253" s="232">
        <v>619060</v>
      </c>
      <c r="B253" s="232" t="s">
        <v>1317</v>
      </c>
      <c r="C253" s="232" t="s">
        <v>116</v>
      </c>
      <c r="D253" s="233" t="s">
        <v>1212</v>
      </c>
      <c r="E253" s="235" t="s">
        <v>1213</v>
      </c>
      <c r="F253" s="233"/>
      <c r="G253" s="233"/>
      <c r="H253" s="233">
        <v>2</v>
      </c>
      <c r="I253" s="233">
        <v>2</v>
      </c>
      <c r="J253" s="233"/>
      <c r="K253" s="233"/>
      <c r="L253" s="233">
        <v>2</v>
      </c>
      <c r="M253" s="233"/>
      <c r="N253" s="233"/>
      <c r="O253" s="233"/>
      <c r="P253" s="233"/>
      <c r="Q253" s="233"/>
      <c r="R253" s="230">
        <f t="shared" si="4"/>
        <v>6</v>
      </c>
      <c r="S253" s="233"/>
    </row>
    <row r="254" spans="1:19" ht="25.5" customHeight="1" x14ac:dyDescent="0.2">
      <c r="A254" s="232">
        <v>141520</v>
      </c>
      <c r="B254" s="232" t="s">
        <v>639</v>
      </c>
      <c r="C254" s="232" t="s">
        <v>635</v>
      </c>
      <c r="D254" s="233" t="e">
        <f>VLOOKUP(A254,'Market Basket'!A:E,13,FALSE)</f>
        <v>#N/A</v>
      </c>
      <c r="E254" s="234" t="e">
        <f>VLOOKUP(A254,'Market Basket'!A:E,14,FALSE)</f>
        <v>#N/A</v>
      </c>
      <c r="F254" s="233">
        <v>17</v>
      </c>
      <c r="G254" s="233">
        <v>36</v>
      </c>
      <c r="H254" s="233">
        <v>32</v>
      </c>
      <c r="I254" s="233">
        <v>5</v>
      </c>
      <c r="J254" s="233"/>
      <c r="K254" s="233"/>
      <c r="L254" s="233"/>
      <c r="M254" s="233"/>
      <c r="N254" s="233"/>
      <c r="O254" s="233"/>
      <c r="P254" s="233"/>
      <c r="Q254" s="233"/>
      <c r="R254" s="230">
        <f t="shared" si="4"/>
        <v>90</v>
      </c>
      <c r="S254" s="233"/>
    </row>
    <row r="255" spans="1:19" ht="25.5" customHeight="1" x14ac:dyDescent="0.2">
      <c r="A255" s="232">
        <v>396586</v>
      </c>
      <c r="B255" s="232" t="s">
        <v>1318</v>
      </c>
      <c r="C255" s="232" t="s">
        <v>370</v>
      </c>
      <c r="D255" s="233" t="s">
        <v>1212</v>
      </c>
      <c r="E255" s="235" t="s">
        <v>1213</v>
      </c>
      <c r="F255" s="233">
        <v>1</v>
      </c>
      <c r="G255" s="233">
        <v>6</v>
      </c>
      <c r="H255" s="233"/>
      <c r="I255" s="233"/>
      <c r="J255" s="233"/>
      <c r="K255" s="233"/>
      <c r="L255" s="233"/>
      <c r="M255" s="233"/>
      <c r="N255" s="233"/>
      <c r="O255" s="233"/>
      <c r="P255" s="233"/>
      <c r="Q255" s="233"/>
      <c r="R255" s="230">
        <f t="shared" si="4"/>
        <v>7</v>
      </c>
      <c r="S255" s="233"/>
    </row>
    <row r="256" spans="1:19" ht="25.5" customHeight="1" x14ac:dyDescent="0.2">
      <c r="A256" s="232">
        <v>222042</v>
      </c>
      <c r="B256" s="232" t="s">
        <v>643</v>
      </c>
      <c r="C256" s="232" t="s">
        <v>644</v>
      </c>
      <c r="D256" s="233" t="e">
        <f>VLOOKUP(A256,'Market Basket'!A:E,13,FALSE)</f>
        <v>#N/A</v>
      </c>
      <c r="E256" s="234" t="e">
        <f>VLOOKUP(A256,'Market Basket'!A:E,14,FALSE)</f>
        <v>#N/A</v>
      </c>
      <c r="F256" s="233">
        <v>3</v>
      </c>
      <c r="G256" s="233">
        <v>3</v>
      </c>
      <c r="H256" s="233">
        <v>5</v>
      </c>
      <c r="I256" s="233">
        <v>5</v>
      </c>
      <c r="J256" s="233">
        <v>3</v>
      </c>
      <c r="K256" s="233">
        <v>2</v>
      </c>
      <c r="L256" s="233">
        <v>8</v>
      </c>
      <c r="M256" s="233">
        <v>3</v>
      </c>
      <c r="N256" s="233"/>
      <c r="O256" s="233"/>
      <c r="P256" s="233"/>
      <c r="Q256" s="233"/>
      <c r="R256" s="230">
        <f t="shared" si="4"/>
        <v>32</v>
      </c>
      <c r="S256" s="233"/>
    </row>
    <row r="257" spans="1:19" ht="25.5" customHeight="1" x14ac:dyDescent="0.2">
      <c r="A257" s="232">
        <v>135440</v>
      </c>
      <c r="B257" s="232" t="s">
        <v>646</v>
      </c>
      <c r="C257" s="232" t="s">
        <v>647</v>
      </c>
      <c r="D257" s="233" t="e">
        <f>VLOOKUP(A257,'Market Basket'!A:E,13,FALSE)</f>
        <v>#N/A</v>
      </c>
      <c r="E257" s="234" t="e">
        <f>VLOOKUP(A257,'Market Basket'!A:E,14,FALSE)</f>
        <v>#N/A</v>
      </c>
      <c r="F257" s="233">
        <v>57</v>
      </c>
      <c r="G257" s="233">
        <v>180</v>
      </c>
      <c r="H257" s="233">
        <v>188</v>
      </c>
      <c r="I257" s="233">
        <v>256</v>
      </c>
      <c r="J257" s="233">
        <v>166</v>
      </c>
      <c r="K257" s="233">
        <v>109</v>
      </c>
      <c r="L257" s="233">
        <v>211</v>
      </c>
      <c r="M257" s="233">
        <v>197</v>
      </c>
      <c r="N257" s="233"/>
      <c r="O257" s="233"/>
      <c r="P257" s="233"/>
      <c r="Q257" s="233"/>
      <c r="R257" s="230">
        <f t="shared" si="4"/>
        <v>1364</v>
      </c>
      <c r="S257" s="233"/>
    </row>
    <row r="258" spans="1:19" ht="25.5" customHeight="1" x14ac:dyDescent="0.2">
      <c r="A258" s="232">
        <v>118921</v>
      </c>
      <c r="B258" s="232" t="s">
        <v>650</v>
      </c>
      <c r="C258" s="232" t="s">
        <v>647</v>
      </c>
      <c r="D258" s="233" t="e">
        <f>VLOOKUP(A258,'Market Basket'!A:E,13,FALSE)</f>
        <v>#N/A</v>
      </c>
      <c r="E258" s="234" t="e">
        <f>VLOOKUP(A258,'Market Basket'!A:E,14,FALSE)</f>
        <v>#N/A</v>
      </c>
      <c r="F258" s="233"/>
      <c r="G258" s="233">
        <v>79</v>
      </c>
      <c r="H258" s="233">
        <v>68</v>
      </c>
      <c r="I258" s="233">
        <v>100</v>
      </c>
      <c r="J258" s="233">
        <v>40</v>
      </c>
      <c r="K258" s="233">
        <v>48</v>
      </c>
      <c r="L258" s="233">
        <v>118</v>
      </c>
      <c r="M258" s="233">
        <v>80</v>
      </c>
      <c r="N258" s="233"/>
      <c r="O258" s="233"/>
      <c r="P258" s="233"/>
      <c r="Q258" s="233"/>
      <c r="R258" s="230">
        <f t="shared" si="4"/>
        <v>533</v>
      </c>
      <c r="S258" s="233"/>
    </row>
    <row r="259" spans="1:19" ht="25.5" customHeight="1" x14ac:dyDescent="0.2">
      <c r="A259" s="232">
        <v>698332</v>
      </c>
      <c r="B259" s="232" t="s">
        <v>651</v>
      </c>
      <c r="C259" s="232" t="s">
        <v>652</v>
      </c>
      <c r="D259" s="233" t="e">
        <f>VLOOKUP(A259,'Market Basket'!A:E,13,FALSE)</f>
        <v>#N/A</v>
      </c>
      <c r="E259" s="234" t="e">
        <f>VLOOKUP(A259,'Market Basket'!A:E,14,FALSE)</f>
        <v>#N/A</v>
      </c>
      <c r="F259" s="233">
        <v>45</v>
      </c>
      <c r="G259" s="233">
        <v>200</v>
      </c>
      <c r="H259" s="233">
        <v>198</v>
      </c>
      <c r="I259" s="233">
        <v>224</v>
      </c>
      <c r="J259" s="233">
        <v>98</v>
      </c>
      <c r="K259" s="233"/>
      <c r="L259" s="233"/>
      <c r="M259" s="233"/>
      <c r="N259" s="233"/>
      <c r="O259" s="233"/>
      <c r="P259" s="233"/>
      <c r="Q259" s="233"/>
      <c r="R259" s="230">
        <f t="shared" si="4"/>
        <v>765</v>
      </c>
      <c r="S259" s="233"/>
    </row>
    <row r="260" spans="1:19" ht="25.5" customHeight="1" x14ac:dyDescent="0.2">
      <c r="A260" s="232">
        <v>698340</v>
      </c>
      <c r="B260" s="232" t="s">
        <v>656</v>
      </c>
      <c r="C260" s="232" t="s">
        <v>647</v>
      </c>
      <c r="D260" s="233" t="e">
        <f>VLOOKUP(A260,'Market Basket'!A:E,13,FALSE)</f>
        <v>#N/A</v>
      </c>
      <c r="E260" s="234" t="e">
        <f>VLOOKUP(A260,'Market Basket'!A:E,14,FALSE)</f>
        <v>#N/A</v>
      </c>
      <c r="F260" s="233">
        <v>90</v>
      </c>
      <c r="G260" s="233">
        <v>120</v>
      </c>
      <c r="H260" s="233">
        <v>178</v>
      </c>
      <c r="I260" s="233">
        <v>265</v>
      </c>
      <c r="J260" s="233">
        <v>83</v>
      </c>
      <c r="K260" s="233"/>
      <c r="L260" s="233"/>
      <c r="M260" s="233"/>
      <c r="N260" s="233"/>
      <c r="O260" s="233"/>
      <c r="P260" s="233"/>
      <c r="Q260" s="233"/>
      <c r="R260" s="230">
        <f t="shared" si="4"/>
        <v>736</v>
      </c>
      <c r="S260" s="233"/>
    </row>
    <row r="261" spans="1:19" ht="25.5" customHeight="1" x14ac:dyDescent="0.2">
      <c r="A261" s="232">
        <v>698361</v>
      </c>
      <c r="B261" s="232" t="s">
        <v>657</v>
      </c>
      <c r="C261" s="232" t="s">
        <v>647</v>
      </c>
      <c r="D261" s="233" t="e">
        <f>VLOOKUP(A261,'Market Basket'!A:E,13,FALSE)</f>
        <v>#N/A</v>
      </c>
      <c r="E261" s="234" t="e">
        <f>VLOOKUP(A261,'Market Basket'!A:E,14,FALSE)</f>
        <v>#N/A</v>
      </c>
      <c r="F261" s="233">
        <v>5</v>
      </c>
      <c r="G261" s="233">
        <v>146</v>
      </c>
      <c r="H261" s="233">
        <v>90</v>
      </c>
      <c r="I261" s="233">
        <v>131</v>
      </c>
      <c r="J261" s="233">
        <v>110</v>
      </c>
      <c r="K261" s="233"/>
      <c r="L261" s="233"/>
      <c r="M261" s="233"/>
      <c r="N261" s="233"/>
      <c r="O261" s="233"/>
      <c r="P261" s="233"/>
      <c r="Q261" s="233"/>
      <c r="R261" s="230">
        <f t="shared" ref="R261:R324" si="5">SUM(F261:Q261)</f>
        <v>482</v>
      </c>
      <c r="S261" s="233"/>
    </row>
    <row r="262" spans="1:19" ht="25.5" customHeight="1" x14ac:dyDescent="0.2">
      <c r="A262" s="232">
        <v>135460</v>
      </c>
      <c r="B262" s="232" t="s">
        <v>658</v>
      </c>
      <c r="C262" s="232" t="s">
        <v>647</v>
      </c>
      <c r="D262" s="233" t="e">
        <f>VLOOKUP(A262,'Market Basket'!A:E,13,FALSE)</f>
        <v>#N/A</v>
      </c>
      <c r="E262" s="234" t="e">
        <f>VLOOKUP(A262,'Market Basket'!A:E,14,FALSE)</f>
        <v>#N/A</v>
      </c>
      <c r="F262" s="233">
        <v>14</v>
      </c>
      <c r="G262" s="233">
        <v>35</v>
      </c>
      <c r="H262" s="233">
        <v>38</v>
      </c>
      <c r="I262" s="233">
        <v>51</v>
      </c>
      <c r="J262" s="233">
        <v>20</v>
      </c>
      <c r="K262" s="233">
        <v>22</v>
      </c>
      <c r="L262" s="233">
        <v>49</v>
      </c>
      <c r="M262" s="233">
        <v>45</v>
      </c>
      <c r="N262" s="233"/>
      <c r="O262" s="233"/>
      <c r="P262" s="233"/>
      <c r="Q262" s="233"/>
      <c r="R262" s="230">
        <f t="shared" si="5"/>
        <v>274</v>
      </c>
      <c r="S262" s="233"/>
    </row>
    <row r="263" spans="1:19" ht="25.5" customHeight="1" x14ac:dyDescent="0.2">
      <c r="A263" s="232">
        <v>332360</v>
      </c>
      <c r="B263" s="232" t="s">
        <v>659</v>
      </c>
      <c r="C263" s="232" t="s">
        <v>660</v>
      </c>
      <c r="D263" s="233" t="e">
        <f>VLOOKUP(A263,'Market Basket'!A:E,13,FALSE)</f>
        <v>#N/A</v>
      </c>
      <c r="E263" s="234" t="e">
        <f>VLOOKUP(A263,'Market Basket'!A:E,14,FALSE)</f>
        <v>#N/A</v>
      </c>
      <c r="F263" s="233">
        <v>2</v>
      </c>
      <c r="G263" s="233">
        <v>3</v>
      </c>
      <c r="H263" s="233">
        <v>2</v>
      </c>
      <c r="I263" s="233"/>
      <c r="J263" s="233"/>
      <c r="K263" s="233"/>
      <c r="L263" s="233">
        <v>2</v>
      </c>
      <c r="M263" s="233">
        <v>2</v>
      </c>
      <c r="N263" s="233"/>
      <c r="O263" s="233"/>
      <c r="P263" s="233"/>
      <c r="Q263" s="233"/>
      <c r="R263" s="230">
        <f t="shared" si="5"/>
        <v>11</v>
      </c>
      <c r="S263" s="233"/>
    </row>
    <row r="264" spans="1:19" ht="25.5" customHeight="1" x14ac:dyDescent="0.2">
      <c r="A264" s="232">
        <v>601161</v>
      </c>
      <c r="B264" s="232" t="s">
        <v>1319</v>
      </c>
      <c r="C264" s="232" t="s">
        <v>1320</v>
      </c>
      <c r="D264" s="233" t="s">
        <v>1212</v>
      </c>
      <c r="E264" s="235" t="s">
        <v>1213</v>
      </c>
      <c r="F264" s="233">
        <v>50</v>
      </c>
      <c r="G264" s="233"/>
      <c r="H264" s="233"/>
      <c r="I264" s="233"/>
      <c r="J264" s="233"/>
      <c r="K264" s="233"/>
      <c r="L264" s="233"/>
      <c r="M264" s="233"/>
      <c r="N264" s="233"/>
      <c r="O264" s="233"/>
      <c r="P264" s="233"/>
      <c r="Q264" s="233"/>
      <c r="R264" s="230">
        <f t="shared" si="5"/>
        <v>50</v>
      </c>
      <c r="S264" s="233"/>
    </row>
    <row r="265" spans="1:19" ht="25.5" customHeight="1" x14ac:dyDescent="0.2">
      <c r="A265" s="232">
        <v>118930</v>
      </c>
      <c r="B265" s="232" t="s">
        <v>662</v>
      </c>
      <c r="C265" s="232" t="s">
        <v>647</v>
      </c>
      <c r="D265" s="233" t="e">
        <f>VLOOKUP(A265,'Market Basket'!A:E,13,FALSE)</f>
        <v>#N/A</v>
      </c>
      <c r="E265" s="234" t="e">
        <f>VLOOKUP(A265,'Market Basket'!A:E,14,FALSE)</f>
        <v>#N/A</v>
      </c>
      <c r="F265" s="233"/>
      <c r="G265" s="233">
        <v>53</v>
      </c>
      <c r="H265" s="233">
        <v>47</v>
      </c>
      <c r="I265" s="233">
        <v>88</v>
      </c>
      <c r="J265" s="233">
        <v>19</v>
      </c>
      <c r="K265" s="233">
        <v>28</v>
      </c>
      <c r="L265" s="233">
        <v>60</v>
      </c>
      <c r="M265" s="233">
        <v>46</v>
      </c>
      <c r="N265" s="233"/>
      <c r="O265" s="233"/>
      <c r="P265" s="233"/>
      <c r="Q265" s="233"/>
      <c r="R265" s="230">
        <f t="shared" si="5"/>
        <v>341</v>
      </c>
      <c r="S265" s="233"/>
    </row>
    <row r="266" spans="1:19" ht="25.5" customHeight="1" x14ac:dyDescent="0.2">
      <c r="A266" s="232">
        <v>135450</v>
      </c>
      <c r="B266" s="232" t="s">
        <v>663</v>
      </c>
      <c r="C266" s="232" t="s">
        <v>647</v>
      </c>
      <c r="D266" s="233" t="e">
        <f>VLOOKUP(A266,'Market Basket'!A:E,13,FALSE)</f>
        <v>#N/A</v>
      </c>
      <c r="E266" s="234" t="e">
        <f>VLOOKUP(A266,'Market Basket'!A:E,14,FALSE)</f>
        <v>#N/A</v>
      </c>
      <c r="F266" s="233">
        <v>44</v>
      </c>
      <c r="G266" s="233">
        <v>130</v>
      </c>
      <c r="H266" s="233">
        <v>130</v>
      </c>
      <c r="I266" s="233">
        <v>168</v>
      </c>
      <c r="J266" s="233">
        <v>113</v>
      </c>
      <c r="K266" s="233">
        <v>80</v>
      </c>
      <c r="L266" s="233">
        <v>176</v>
      </c>
      <c r="M266" s="233">
        <v>150</v>
      </c>
      <c r="N266" s="233"/>
      <c r="O266" s="233"/>
      <c r="P266" s="233"/>
      <c r="Q266" s="233"/>
      <c r="R266" s="230">
        <f t="shared" si="5"/>
        <v>991</v>
      </c>
      <c r="S266" s="233"/>
    </row>
    <row r="267" spans="1:19" ht="25.5" customHeight="1" x14ac:dyDescent="0.2">
      <c r="A267" s="232">
        <v>417946</v>
      </c>
      <c r="B267" s="232" t="s">
        <v>664</v>
      </c>
      <c r="C267" s="232" t="s">
        <v>665</v>
      </c>
      <c r="D267" s="233" t="e">
        <f>VLOOKUP(A267,'Market Basket'!A:E,13,FALSE)</f>
        <v>#N/A</v>
      </c>
      <c r="E267" s="234" t="e">
        <f>VLOOKUP(A267,'Market Basket'!A:E,14,FALSE)</f>
        <v>#N/A</v>
      </c>
      <c r="F267" s="233">
        <v>12</v>
      </c>
      <c r="G267" s="233">
        <v>22</v>
      </c>
      <c r="H267" s="233">
        <v>31</v>
      </c>
      <c r="I267" s="233">
        <v>16</v>
      </c>
      <c r="J267" s="233">
        <v>2</v>
      </c>
      <c r="K267" s="233">
        <v>4</v>
      </c>
      <c r="L267" s="233"/>
      <c r="M267" s="233"/>
      <c r="N267" s="233"/>
      <c r="O267" s="233"/>
      <c r="P267" s="233"/>
      <c r="Q267" s="233"/>
      <c r="R267" s="230">
        <f t="shared" si="5"/>
        <v>87</v>
      </c>
      <c r="S267" s="233"/>
    </row>
    <row r="268" spans="1:19" ht="25.5" customHeight="1" x14ac:dyDescent="0.2">
      <c r="A268" s="232">
        <v>417959</v>
      </c>
      <c r="B268" s="232" t="s">
        <v>673</v>
      </c>
      <c r="C268" s="232" t="s">
        <v>665</v>
      </c>
      <c r="D268" s="233" t="e">
        <f>VLOOKUP(A268,'Market Basket'!A:E,13,FALSE)</f>
        <v>#N/A</v>
      </c>
      <c r="E268" s="234" t="e">
        <f>VLOOKUP(A268,'Market Basket'!A:E,14,FALSE)</f>
        <v>#N/A</v>
      </c>
      <c r="F268" s="233">
        <v>12</v>
      </c>
      <c r="G268" s="233">
        <v>16</v>
      </c>
      <c r="H268" s="233">
        <v>12</v>
      </c>
      <c r="I268" s="233">
        <v>1</v>
      </c>
      <c r="J268" s="233"/>
      <c r="K268" s="233"/>
      <c r="L268" s="233"/>
      <c r="M268" s="233"/>
      <c r="N268" s="233"/>
      <c r="O268" s="233"/>
      <c r="P268" s="233"/>
      <c r="Q268" s="233"/>
      <c r="R268" s="230">
        <f t="shared" si="5"/>
        <v>41</v>
      </c>
      <c r="S268" s="233"/>
    </row>
    <row r="269" spans="1:19" ht="25.5" customHeight="1" x14ac:dyDescent="0.2">
      <c r="A269" s="232">
        <v>417950</v>
      </c>
      <c r="B269" s="232" t="s">
        <v>678</v>
      </c>
      <c r="C269" s="232" t="s">
        <v>665</v>
      </c>
      <c r="D269" s="233" t="e">
        <f>VLOOKUP(A269,'Market Basket'!A:E,13,FALSE)</f>
        <v>#N/A</v>
      </c>
      <c r="E269" s="234" t="e">
        <f>VLOOKUP(A269,'Market Basket'!A:E,14,FALSE)</f>
        <v>#N/A</v>
      </c>
      <c r="F269" s="233">
        <v>12</v>
      </c>
      <c r="G269" s="233">
        <v>40</v>
      </c>
      <c r="H269" s="233">
        <v>38</v>
      </c>
      <c r="I269" s="233">
        <v>22</v>
      </c>
      <c r="J269" s="233"/>
      <c r="K269" s="233"/>
      <c r="L269" s="233"/>
      <c r="M269" s="233"/>
      <c r="N269" s="233"/>
      <c r="O269" s="233"/>
      <c r="P269" s="233"/>
      <c r="Q269" s="233"/>
      <c r="R269" s="230">
        <f t="shared" si="5"/>
        <v>112</v>
      </c>
      <c r="S269" s="233"/>
    </row>
    <row r="270" spans="1:19" ht="25.5" customHeight="1" x14ac:dyDescent="0.2">
      <c r="A270" s="232">
        <v>667801</v>
      </c>
      <c r="B270" s="232" t="s">
        <v>1321</v>
      </c>
      <c r="C270" s="232" t="s">
        <v>665</v>
      </c>
      <c r="D270" s="233" t="e">
        <f>VLOOKUP(A270,'Market Basket'!A:E,13,FALSE)</f>
        <v>#N/A</v>
      </c>
      <c r="E270" s="234" t="e">
        <f>VLOOKUP(A270,'Market Basket'!A:E,14,FALSE)</f>
        <v>#N/A</v>
      </c>
      <c r="F270" s="233"/>
      <c r="G270" s="233"/>
      <c r="H270" s="233">
        <v>34</v>
      </c>
      <c r="I270" s="233">
        <v>68</v>
      </c>
      <c r="J270" s="233">
        <v>21</v>
      </c>
      <c r="K270" s="233">
        <v>16</v>
      </c>
      <c r="L270" s="233">
        <v>30</v>
      </c>
      <c r="M270" s="233">
        <v>23</v>
      </c>
      <c r="N270" s="233"/>
      <c r="O270" s="233"/>
      <c r="P270" s="233"/>
      <c r="Q270" s="233"/>
      <c r="R270" s="230">
        <f t="shared" si="5"/>
        <v>192</v>
      </c>
      <c r="S270" s="233"/>
    </row>
    <row r="271" spans="1:19" ht="25.5" customHeight="1" x14ac:dyDescent="0.2">
      <c r="A271" s="232">
        <v>417949</v>
      </c>
      <c r="B271" s="232" t="s">
        <v>683</v>
      </c>
      <c r="C271" s="232" t="s">
        <v>665</v>
      </c>
      <c r="D271" s="233" t="e">
        <f>VLOOKUP(A271,'Market Basket'!A:E,13,FALSE)</f>
        <v>#N/A</v>
      </c>
      <c r="E271" s="234" t="e">
        <f>VLOOKUP(A271,'Market Basket'!A:E,14,FALSE)</f>
        <v>#N/A</v>
      </c>
      <c r="F271" s="233">
        <v>12</v>
      </c>
      <c r="G271" s="233">
        <v>22</v>
      </c>
      <c r="H271" s="233">
        <v>9</v>
      </c>
      <c r="I271" s="233"/>
      <c r="J271" s="233"/>
      <c r="K271" s="233"/>
      <c r="L271" s="233"/>
      <c r="M271" s="233"/>
      <c r="N271" s="233"/>
      <c r="O271" s="233"/>
      <c r="P271" s="233"/>
      <c r="Q271" s="233"/>
      <c r="R271" s="230">
        <f t="shared" si="5"/>
        <v>43</v>
      </c>
      <c r="S271" s="233"/>
    </row>
    <row r="272" spans="1:19" ht="25.5" customHeight="1" x14ac:dyDescent="0.2">
      <c r="A272" s="232">
        <v>667791</v>
      </c>
      <c r="B272" s="232" t="s">
        <v>1322</v>
      </c>
      <c r="C272" s="232" t="s">
        <v>665</v>
      </c>
      <c r="D272" s="233" t="e">
        <f>VLOOKUP(A272,'Market Basket'!A:E,13,FALSE)</f>
        <v>#N/A</v>
      </c>
      <c r="E272" s="234" t="e">
        <f>VLOOKUP(A272,'Market Basket'!A:E,14,FALSE)</f>
        <v>#N/A</v>
      </c>
      <c r="F272" s="233"/>
      <c r="G272" s="233"/>
      <c r="H272" s="233">
        <v>11</v>
      </c>
      <c r="I272" s="233">
        <v>48</v>
      </c>
      <c r="J272" s="233">
        <v>18</v>
      </c>
      <c r="K272" s="233">
        <v>18</v>
      </c>
      <c r="L272" s="233">
        <v>31</v>
      </c>
      <c r="M272" s="233">
        <v>18</v>
      </c>
      <c r="N272" s="233"/>
      <c r="O272" s="233"/>
      <c r="P272" s="233"/>
      <c r="Q272" s="233"/>
      <c r="R272" s="230">
        <f t="shared" si="5"/>
        <v>144</v>
      </c>
      <c r="S272" s="233"/>
    </row>
    <row r="273" spans="1:19" ht="25.5" customHeight="1" x14ac:dyDescent="0.2">
      <c r="A273" s="232">
        <v>417948</v>
      </c>
      <c r="B273" s="232" t="s">
        <v>688</v>
      </c>
      <c r="C273" s="232" t="s">
        <v>665</v>
      </c>
      <c r="D273" s="233" t="e">
        <f>VLOOKUP(A273,'Market Basket'!A:E,13,FALSE)</f>
        <v>#N/A</v>
      </c>
      <c r="E273" s="234" t="e">
        <f>VLOOKUP(A273,'Market Basket'!A:E,14,FALSE)</f>
        <v>#N/A</v>
      </c>
      <c r="F273" s="233">
        <v>12</v>
      </c>
      <c r="G273" s="233">
        <v>32</v>
      </c>
      <c r="H273" s="233">
        <v>17</v>
      </c>
      <c r="I273" s="233"/>
      <c r="J273" s="233"/>
      <c r="K273" s="233"/>
      <c r="L273" s="233"/>
      <c r="M273" s="233"/>
      <c r="N273" s="233"/>
      <c r="O273" s="233"/>
      <c r="P273" s="233"/>
      <c r="Q273" s="233"/>
      <c r="R273" s="230">
        <f t="shared" si="5"/>
        <v>61</v>
      </c>
      <c r="S273" s="233"/>
    </row>
    <row r="274" spans="1:19" ht="25.5" customHeight="1" x14ac:dyDescent="0.2">
      <c r="A274" s="232">
        <v>634610</v>
      </c>
      <c r="B274" s="232" t="s">
        <v>702</v>
      </c>
      <c r="C274" s="232" t="s">
        <v>703</v>
      </c>
      <c r="D274" s="233" t="e">
        <f>VLOOKUP(A274,'Market Basket'!A:E,13,FALSE)</f>
        <v>#N/A</v>
      </c>
      <c r="E274" s="234" t="e">
        <f>VLOOKUP(A274,'Market Basket'!A:E,14,FALSE)</f>
        <v>#N/A</v>
      </c>
      <c r="F274" s="233">
        <v>18</v>
      </c>
      <c r="G274" s="233">
        <v>25</v>
      </c>
      <c r="H274" s="233">
        <v>18</v>
      </c>
      <c r="I274" s="233">
        <v>34</v>
      </c>
      <c r="J274" s="233">
        <v>12</v>
      </c>
      <c r="K274" s="233">
        <v>13</v>
      </c>
      <c r="L274" s="233">
        <v>21</v>
      </c>
      <c r="M274" s="233">
        <v>17</v>
      </c>
      <c r="N274" s="233"/>
      <c r="O274" s="233"/>
      <c r="P274" s="233"/>
      <c r="Q274" s="233"/>
      <c r="R274" s="230">
        <f t="shared" si="5"/>
        <v>158</v>
      </c>
      <c r="S274" s="233"/>
    </row>
    <row r="275" spans="1:19" ht="25.5" customHeight="1" x14ac:dyDescent="0.2">
      <c r="A275" s="232">
        <v>445297</v>
      </c>
      <c r="B275" s="232" t="s">
        <v>708</v>
      </c>
      <c r="C275" s="232" t="s">
        <v>44</v>
      </c>
      <c r="D275" s="233" t="e">
        <f>VLOOKUP(A275,'Market Basket'!A:E,13,FALSE)</f>
        <v>#N/A</v>
      </c>
      <c r="E275" s="234" t="e">
        <f>VLOOKUP(A275,'Market Basket'!A:E,14,FALSE)</f>
        <v>#N/A</v>
      </c>
      <c r="F275" s="233">
        <v>2</v>
      </c>
      <c r="G275" s="233">
        <v>1</v>
      </c>
      <c r="H275" s="233"/>
      <c r="I275" s="233"/>
      <c r="J275" s="233"/>
      <c r="K275" s="233"/>
      <c r="L275" s="233"/>
      <c r="M275" s="233">
        <v>1</v>
      </c>
      <c r="N275" s="233"/>
      <c r="O275" s="233"/>
      <c r="P275" s="233"/>
      <c r="Q275" s="233"/>
      <c r="R275" s="230">
        <f t="shared" si="5"/>
        <v>4</v>
      </c>
      <c r="S275" s="233"/>
    </row>
    <row r="276" spans="1:19" ht="25.5" customHeight="1" x14ac:dyDescent="0.2">
      <c r="A276" s="232">
        <v>452440</v>
      </c>
      <c r="B276" s="232" t="s">
        <v>712</v>
      </c>
      <c r="C276" s="232" t="s">
        <v>713</v>
      </c>
      <c r="D276" s="233" t="e">
        <f>VLOOKUP(A276,'Market Basket'!A:E,13,FALSE)</f>
        <v>#N/A</v>
      </c>
      <c r="E276" s="234" t="e">
        <f>VLOOKUP(A276,'Market Basket'!A:E,14,FALSE)</f>
        <v>#N/A</v>
      </c>
      <c r="F276" s="233">
        <v>1</v>
      </c>
      <c r="G276" s="233">
        <v>2</v>
      </c>
      <c r="H276" s="233"/>
      <c r="I276" s="233"/>
      <c r="J276" s="233"/>
      <c r="K276" s="233"/>
      <c r="L276" s="233"/>
      <c r="M276" s="233"/>
      <c r="N276" s="233"/>
      <c r="O276" s="233"/>
      <c r="P276" s="233"/>
      <c r="Q276" s="233"/>
      <c r="R276" s="230">
        <f t="shared" si="5"/>
        <v>3</v>
      </c>
      <c r="S276" s="233"/>
    </row>
    <row r="277" spans="1:19" ht="25.5" customHeight="1" x14ac:dyDescent="0.2">
      <c r="A277" s="232">
        <v>585101</v>
      </c>
      <c r="B277" s="232" t="s">
        <v>1323</v>
      </c>
      <c r="C277" s="232" t="s">
        <v>44</v>
      </c>
      <c r="D277" s="233" t="s">
        <v>1212</v>
      </c>
      <c r="E277" s="235" t="s">
        <v>1213</v>
      </c>
      <c r="F277" s="233"/>
      <c r="G277" s="233">
        <v>4</v>
      </c>
      <c r="H277" s="233"/>
      <c r="I277" s="233"/>
      <c r="J277" s="233"/>
      <c r="K277" s="233"/>
      <c r="L277" s="233"/>
      <c r="M277" s="233"/>
      <c r="N277" s="233"/>
      <c r="O277" s="233"/>
      <c r="P277" s="233"/>
      <c r="Q277" s="233"/>
      <c r="R277" s="230">
        <f t="shared" si="5"/>
        <v>4</v>
      </c>
      <c r="S277" s="233"/>
    </row>
    <row r="278" spans="1:19" ht="25.5" customHeight="1" x14ac:dyDescent="0.2">
      <c r="A278" s="232">
        <v>305812</v>
      </c>
      <c r="B278" s="232" t="s">
        <v>721</v>
      </c>
      <c r="C278" s="232" t="s">
        <v>12</v>
      </c>
      <c r="D278" s="233" t="e">
        <f>VLOOKUP(A278,'Market Basket'!A:E,13,FALSE)</f>
        <v>#N/A</v>
      </c>
      <c r="E278" s="234" t="e">
        <f>VLOOKUP(A278,'Market Basket'!A:E,14,FALSE)</f>
        <v>#N/A</v>
      </c>
      <c r="F278" s="233">
        <v>1</v>
      </c>
      <c r="G278" s="233">
        <v>39</v>
      </c>
      <c r="H278" s="233">
        <v>30</v>
      </c>
      <c r="I278" s="233">
        <v>37</v>
      </c>
      <c r="J278" s="233">
        <v>20</v>
      </c>
      <c r="K278" s="233">
        <v>20</v>
      </c>
      <c r="L278" s="233">
        <v>54</v>
      </c>
      <c r="M278" s="233">
        <v>31</v>
      </c>
      <c r="N278" s="233"/>
      <c r="O278" s="233"/>
      <c r="P278" s="233"/>
      <c r="Q278" s="233"/>
      <c r="R278" s="230">
        <f t="shared" si="5"/>
        <v>232</v>
      </c>
      <c r="S278" s="233"/>
    </row>
    <row r="279" spans="1:19" ht="25.5" customHeight="1" x14ac:dyDescent="0.2">
      <c r="A279" s="232">
        <v>310824</v>
      </c>
      <c r="B279" s="232" t="s">
        <v>1324</v>
      </c>
      <c r="C279" s="232" t="s">
        <v>713</v>
      </c>
      <c r="D279" s="233" t="s">
        <v>1212</v>
      </c>
      <c r="E279" s="235" t="s">
        <v>1213</v>
      </c>
      <c r="F279" s="233"/>
      <c r="G279" s="233">
        <v>1</v>
      </c>
      <c r="H279" s="233"/>
      <c r="I279" s="233"/>
      <c r="J279" s="233"/>
      <c r="K279" s="233"/>
      <c r="L279" s="233"/>
      <c r="M279" s="233"/>
      <c r="N279" s="233"/>
      <c r="O279" s="233"/>
      <c r="P279" s="233"/>
      <c r="Q279" s="233"/>
      <c r="R279" s="230">
        <f t="shared" si="5"/>
        <v>1</v>
      </c>
      <c r="S279" s="233"/>
    </row>
    <row r="280" spans="1:19" ht="25.5" customHeight="1" x14ac:dyDescent="0.2">
      <c r="A280" s="232">
        <v>562582</v>
      </c>
      <c r="B280" s="232" t="s">
        <v>1325</v>
      </c>
      <c r="C280" s="232" t="s">
        <v>713</v>
      </c>
      <c r="D280" s="233" t="s">
        <v>1212</v>
      </c>
      <c r="E280" s="235" t="s">
        <v>1213</v>
      </c>
      <c r="F280" s="233"/>
      <c r="G280" s="233">
        <v>1</v>
      </c>
      <c r="H280" s="233"/>
      <c r="I280" s="233"/>
      <c r="J280" s="233"/>
      <c r="K280" s="233"/>
      <c r="L280" s="233"/>
      <c r="M280" s="233"/>
      <c r="N280" s="233"/>
      <c r="O280" s="233"/>
      <c r="P280" s="233"/>
      <c r="Q280" s="233"/>
      <c r="R280" s="230">
        <f t="shared" si="5"/>
        <v>1</v>
      </c>
      <c r="S280" s="233"/>
    </row>
    <row r="281" spans="1:19" ht="25.5" customHeight="1" x14ac:dyDescent="0.2">
      <c r="A281" s="232">
        <v>894810</v>
      </c>
      <c r="B281" s="232" t="s">
        <v>1326</v>
      </c>
      <c r="C281" s="232" t="s">
        <v>1327</v>
      </c>
      <c r="D281" s="233" t="s">
        <v>1212</v>
      </c>
      <c r="E281" s="235" t="s">
        <v>1213</v>
      </c>
      <c r="F281" s="233">
        <v>1</v>
      </c>
      <c r="G281" s="233"/>
      <c r="H281" s="233">
        <v>2</v>
      </c>
      <c r="I281" s="233"/>
      <c r="J281" s="233">
        <v>1</v>
      </c>
      <c r="K281" s="233">
        <v>1</v>
      </c>
      <c r="L281" s="233">
        <v>3</v>
      </c>
      <c r="M281" s="233">
        <v>2</v>
      </c>
      <c r="N281" s="233"/>
      <c r="O281" s="233"/>
      <c r="P281" s="233"/>
      <c r="Q281" s="233"/>
      <c r="R281" s="230">
        <f t="shared" si="5"/>
        <v>10</v>
      </c>
      <c r="S281" s="233"/>
    </row>
    <row r="282" spans="1:19" ht="25.5" customHeight="1" x14ac:dyDescent="0.2">
      <c r="A282" s="232">
        <v>254932</v>
      </c>
      <c r="B282" s="232" t="s">
        <v>1328</v>
      </c>
      <c r="C282" s="232" t="s">
        <v>123</v>
      </c>
      <c r="D282" s="233" t="e">
        <f>VLOOKUP(A282,'Market Basket'!A:E,13,FALSE)</f>
        <v>#N/A</v>
      </c>
      <c r="E282" s="234" t="e">
        <f>VLOOKUP(A282,'Market Basket'!A:E,14,FALSE)</f>
        <v>#N/A</v>
      </c>
      <c r="F282" s="233"/>
      <c r="G282" s="233"/>
      <c r="H282" s="233">
        <v>1</v>
      </c>
      <c r="I282" s="233"/>
      <c r="J282" s="233"/>
      <c r="K282" s="233"/>
      <c r="L282" s="233"/>
      <c r="M282" s="233"/>
      <c r="N282" s="233"/>
      <c r="O282" s="233"/>
      <c r="P282" s="233"/>
      <c r="Q282" s="233"/>
      <c r="R282" s="230">
        <f t="shared" si="5"/>
        <v>1</v>
      </c>
      <c r="S282" s="233"/>
    </row>
    <row r="283" spans="1:19" ht="25.5" customHeight="1" x14ac:dyDescent="0.2">
      <c r="A283" s="232">
        <v>169331</v>
      </c>
      <c r="B283" s="232" t="s">
        <v>1329</v>
      </c>
      <c r="C283" s="232" t="s">
        <v>123</v>
      </c>
      <c r="D283" s="233" t="s">
        <v>1212</v>
      </c>
      <c r="E283" s="235" t="s">
        <v>1213</v>
      </c>
      <c r="F283" s="233"/>
      <c r="G283" s="233">
        <v>2</v>
      </c>
      <c r="H283" s="233"/>
      <c r="I283" s="233"/>
      <c r="J283" s="233"/>
      <c r="K283" s="233"/>
      <c r="L283" s="233"/>
      <c r="M283" s="233"/>
      <c r="N283" s="233"/>
      <c r="O283" s="233"/>
      <c r="P283" s="233"/>
      <c r="Q283" s="233"/>
      <c r="R283" s="230">
        <f t="shared" si="5"/>
        <v>2</v>
      </c>
      <c r="S283" s="233"/>
    </row>
    <row r="284" spans="1:19" ht="25.5" customHeight="1" x14ac:dyDescent="0.2">
      <c r="A284" s="232">
        <v>385835</v>
      </c>
      <c r="B284" s="232" t="s">
        <v>1330</v>
      </c>
      <c r="C284" s="232" t="s">
        <v>1331</v>
      </c>
      <c r="D284" s="233" t="s">
        <v>1212</v>
      </c>
      <c r="E284" s="235" t="s">
        <v>1213</v>
      </c>
      <c r="F284" s="233"/>
      <c r="G284" s="233"/>
      <c r="H284" s="233">
        <v>1</v>
      </c>
      <c r="I284" s="233"/>
      <c r="J284" s="233"/>
      <c r="K284" s="233"/>
      <c r="L284" s="233"/>
      <c r="M284" s="233"/>
      <c r="N284" s="233"/>
      <c r="O284" s="233"/>
      <c r="P284" s="233"/>
      <c r="Q284" s="233"/>
      <c r="R284" s="230">
        <f t="shared" si="5"/>
        <v>1</v>
      </c>
      <c r="S284" s="233"/>
    </row>
    <row r="285" spans="1:19" ht="25.5" customHeight="1" x14ac:dyDescent="0.2">
      <c r="A285" s="232">
        <v>791505</v>
      </c>
      <c r="B285" s="232" t="s">
        <v>1332</v>
      </c>
      <c r="C285" s="232" t="s">
        <v>1333</v>
      </c>
      <c r="D285" s="233" t="s">
        <v>1212</v>
      </c>
      <c r="E285" s="235" t="s">
        <v>1213</v>
      </c>
      <c r="F285" s="233"/>
      <c r="G285" s="233">
        <v>1</v>
      </c>
      <c r="H285" s="233"/>
      <c r="I285" s="233"/>
      <c r="J285" s="233"/>
      <c r="K285" s="233"/>
      <c r="L285" s="233"/>
      <c r="M285" s="233"/>
      <c r="N285" s="233"/>
      <c r="O285" s="233"/>
      <c r="P285" s="233"/>
      <c r="Q285" s="233"/>
      <c r="R285" s="230">
        <f t="shared" si="5"/>
        <v>1</v>
      </c>
      <c r="S285" s="233"/>
    </row>
    <row r="286" spans="1:19" ht="25.5" customHeight="1" x14ac:dyDescent="0.2">
      <c r="A286" s="232">
        <v>796010</v>
      </c>
      <c r="B286" s="232" t="s">
        <v>726</v>
      </c>
      <c r="C286" s="232" t="s">
        <v>44</v>
      </c>
      <c r="D286" s="233" t="e">
        <f>VLOOKUP(A286,'Market Basket'!A:E,13,FALSE)</f>
        <v>#N/A</v>
      </c>
      <c r="E286" s="234" t="e">
        <f>VLOOKUP(A286,'Market Basket'!A:E,14,FALSE)</f>
        <v>#N/A</v>
      </c>
      <c r="F286" s="233">
        <v>3</v>
      </c>
      <c r="G286" s="233">
        <v>2</v>
      </c>
      <c r="H286" s="233">
        <v>7</v>
      </c>
      <c r="I286" s="233">
        <v>2</v>
      </c>
      <c r="J286" s="233">
        <v>4</v>
      </c>
      <c r="K286" s="233">
        <v>2</v>
      </c>
      <c r="L286" s="233">
        <v>9</v>
      </c>
      <c r="M286" s="233">
        <v>1</v>
      </c>
      <c r="N286" s="233"/>
      <c r="O286" s="233"/>
      <c r="P286" s="233"/>
      <c r="Q286" s="233"/>
      <c r="R286" s="230">
        <f t="shared" si="5"/>
        <v>30</v>
      </c>
      <c r="S286" s="233"/>
    </row>
    <row r="287" spans="1:19" ht="25.5" customHeight="1" x14ac:dyDescent="0.2">
      <c r="A287" s="232">
        <v>796020</v>
      </c>
      <c r="B287" s="232" t="s">
        <v>729</v>
      </c>
      <c r="C287" s="232" t="s">
        <v>44</v>
      </c>
      <c r="D287" s="233" t="e">
        <f>VLOOKUP(A287,'Market Basket'!A:E,13,FALSE)</f>
        <v>#N/A</v>
      </c>
      <c r="E287" s="234" t="e">
        <f>VLOOKUP(A287,'Market Basket'!A:E,14,FALSE)</f>
        <v>#N/A</v>
      </c>
      <c r="F287" s="233">
        <v>9</v>
      </c>
      <c r="G287" s="233">
        <v>5</v>
      </c>
      <c r="H287" s="233">
        <v>9</v>
      </c>
      <c r="I287" s="233">
        <v>15</v>
      </c>
      <c r="J287" s="233">
        <v>6</v>
      </c>
      <c r="K287" s="233">
        <v>3</v>
      </c>
      <c r="L287" s="233">
        <v>16</v>
      </c>
      <c r="M287" s="233">
        <v>6</v>
      </c>
      <c r="N287" s="233"/>
      <c r="O287" s="233"/>
      <c r="P287" s="233"/>
      <c r="Q287" s="233"/>
      <c r="R287" s="230">
        <f t="shared" si="5"/>
        <v>69</v>
      </c>
      <c r="S287" s="233"/>
    </row>
    <row r="288" spans="1:19" ht="25.5" customHeight="1" x14ac:dyDescent="0.2">
      <c r="A288" s="232">
        <v>195987</v>
      </c>
      <c r="B288" s="232" t="s">
        <v>732</v>
      </c>
      <c r="C288" s="232" t="s">
        <v>44</v>
      </c>
      <c r="D288" s="233" t="e">
        <f>VLOOKUP(A288,'Market Basket'!A:E,13,FALSE)</f>
        <v>#N/A</v>
      </c>
      <c r="E288" s="234" t="e">
        <f>VLOOKUP(A288,'Market Basket'!A:E,14,FALSE)</f>
        <v>#N/A</v>
      </c>
      <c r="F288" s="233">
        <v>6</v>
      </c>
      <c r="G288" s="233">
        <v>5</v>
      </c>
      <c r="H288" s="233">
        <v>8</v>
      </c>
      <c r="I288" s="233">
        <v>1</v>
      </c>
      <c r="J288" s="233">
        <v>3</v>
      </c>
      <c r="K288" s="233">
        <v>3</v>
      </c>
      <c r="L288" s="233">
        <v>2</v>
      </c>
      <c r="M288" s="233">
        <v>3</v>
      </c>
      <c r="N288" s="233"/>
      <c r="O288" s="233"/>
      <c r="P288" s="233"/>
      <c r="Q288" s="233"/>
      <c r="R288" s="230">
        <f t="shared" si="5"/>
        <v>31</v>
      </c>
      <c r="S288" s="233"/>
    </row>
    <row r="289" spans="1:19" ht="25.5" customHeight="1" x14ac:dyDescent="0.2">
      <c r="A289" s="232">
        <v>792210</v>
      </c>
      <c r="B289" s="232" t="s">
        <v>1334</v>
      </c>
      <c r="C289" s="232" t="s">
        <v>44</v>
      </c>
      <c r="D289" s="233" t="s">
        <v>1212</v>
      </c>
      <c r="E289" s="235" t="s">
        <v>1213</v>
      </c>
      <c r="F289" s="233"/>
      <c r="G289" s="233">
        <v>4</v>
      </c>
      <c r="H289" s="233">
        <v>1</v>
      </c>
      <c r="I289" s="233"/>
      <c r="J289" s="233"/>
      <c r="K289" s="233"/>
      <c r="L289" s="233"/>
      <c r="M289" s="233"/>
      <c r="N289" s="233"/>
      <c r="O289" s="233"/>
      <c r="P289" s="233"/>
      <c r="Q289" s="233"/>
      <c r="R289" s="230">
        <f t="shared" si="5"/>
        <v>5</v>
      </c>
      <c r="S289" s="233"/>
    </row>
    <row r="290" spans="1:19" ht="25.5" customHeight="1" x14ac:dyDescent="0.2">
      <c r="A290" s="232">
        <v>498297</v>
      </c>
      <c r="B290" s="232" t="s">
        <v>735</v>
      </c>
      <c r="C290" s="232" t="s">
        <v>23</v>
      </c>
      <c r="D290" s="233" t="e">
        <f>VLOOKUP(A290,'Market Basket'!A:E,13,FALSE)</f>
        <v>#N/A</v>
      </c>
      <c r="E290" s="234" t="e">
        <f>VLOOKUP(A290,'Market Basket'!A:E,14,FALSE)</f>
        <v>#N/A</v>
      </c>
      <c r="F290" s="233">
        <v>11</v>
      </c>
      <c r="G290" s="233">
        <v>14</v>
      </c>
      <c r="H290" s="233">
        <v>17</v>
      </c>
      <c r="I290" s="233">
        <v>16</v>
      </c>
      <c r="J290" s="233">
        <v>11</v>
      </c>
      <c r="K290" s="233">
        <v>5</v>
      </c>
      <c r="L290" s="233">
        <v>18</v>
      </c>
      <c r="M290" s="233">
        <v>18</v>
      </c>
      <c r="N290" s="233"/>
      <c r="O290" s="233"/>
      <c r="P290" s="233"/>
      <c r="Q290" s="233"/>
      <c r="R290" s="230">
        <f t="shared" si="5"/>
        <v>110</v>
      </c>
      <c r="S290" s="233"/>
    </row>
    <row r="291" spans="1:19" ht="25.5" customHeight="1" x14ac:dyDescent="0.2">
      <c r="A291" s="232">
        <v>528064</v>
      </c>
      <c r="B291" s="232" t="s">
        <v>1335</v>
      </c>
      <c r="C291" s="232" t="s">
        <v>116</v>
      </c>
      <c r="D291" s="233" t="e">
        <f>VLOOKUP(A291,'Market Basket'!A:E,13,FALSE)</f>
        <v>#N/A</v>
      </c>
      <c r="E291" s="234" t="e">
        <f>VLOOKUP(A291,'Market Basket'!A:E,14,FALSE)</f>
        <v>#N/A</v>
      </c>
      <c r="F291" s="233">
        <v>3</v>
      </c>
      <c r="G291" s="233">
        <v>6</v>
      </c>
      <c r="H291" s="233">
        <v>1</v>
      </c>
      <c r="I291" s="233"/>
      <c r="J291" s="233"/>
      <c r="K291" s="233"/>
      <c r="L291" s="233"/>
      <c r="M291" s="233"/>
      <c r="N291" s="233"/>
      <c r="O291" s="233"/>
      <c r="P291" s="233"/>
      <c r="Q291" s="233"/>
      <c r="R291" s="230">
        <f t="shared" si="5"/>
        <v>10</v>
      </c>
      <c r="S291" s="233"/>
    </row>
    <row r="292" spans="1:19" ht="25.5" customHeight="1" x14ac:dyDescent="0.2">
      <c r="A292" s="232">
        <v>618680</v>
      </c>
      <c r="B292" s="232" t="s">
        <v>1336</v>
      </c>
      <c r="C292" s="232" t="s">
        <v>116</v>
      </c>
      <c r="D292" s="233" t="s">
        <v>1212</v>
      </c>
      <c r="E292" s="235" t="s">
        <v>1213</v>
      </c>
      <c r="F292" s="233"/>
      <c r="G292" s="233">
        <v>1</v>
      </c>
      <c r="H292" s="233"/>
      <c r="I292" s="233"/>
      <c r="J292" s="233"/>
      <c r="K292" s="233"/>
      <c r="L292" s="233"/>
      <c r="M292" s="233"/>
      <c r="N292" s="233"/>
      <c r="O292" s="233"/>
      <c r="P292" s="233"/>
      <c r="Q292" s="233"/>
      <c r="R292" s="230">
        <f t="shared" si="5"/>
        <v>1</v>
      </c>
      <c r="S292" s="233"/>
    </row>
    <row r="293" spans="1:19" ht="25.5" customHeight="1" x14ac:dyDescent="0.2">
      <c r="A293" s="232">
        <v>606400</v>
      </c>
      <c r="B293" s="232" t="s">
        <v>1337</v>
      </c>
      <c r="C293" s="232" t="s">
        <v>116</v>
      </c>
      <c r="D293" s="233" t="s">
        <v>1212</v>
      </c>
      <c r="E293" s="235" t="s">
        <v>1213</v>
      </c>
      <c r="F293" s="233"/>
      <c r="G293" s="233">
        <v>1</v>
      </c>
      <c r="H293" s="233"/>
      <c r="I293" s="233"/>
      <c r="J293" s="233"/>
      <c r="K293" s="233"/>
      <c r="L293" s="233"/>
      <c r="M293" s="233"/>
      <c r="N293" s="233"/>
      <c r="O293" s="233"/>
      <c r="P293" s="233"/>
      <c r="Q293" s="233"/>
      <c r="R293" s="230">
        <f t="shared" si="5"/>
        <v>1</v>
      </c>
      <c r="S293" s="233"/>
    </row>
    <row r="294" spans="1:19" ht="25.5" customHeight="1" x14ac:dyDescent="0.2">
      <c r="A294" s="232">
        <v>666645</v>
      </c>
      <c r="B294" s="232" t="s">
        <v>1338</v>
      </c>
      <c r="C294" s="232" t="s">
        <v>116</v>
      </c>
      <c r="D294" s="233" t="s">
        <v>1212</v>
      </c>
      <c r="E294" s="235" t="s">
        <v>1213</v>
      </c>
      <c r="F294" s="233"/>
      <c r="G294" s="233">
        <v>3</v>
      </c>
      <c r="H294" s="233">
        <v>1</v>
      </c>
      <c r="I294" s="233"/>
      <c r="J294" s="233"/>
      <c r="K294" s="233">
        <v>3</v>
      </c>
      <c r="L294" s="233"/>
      <c r="M294" s="233"/>
      <c r="N294" s="233"/>
      <c r="O294" s="233"/>
      <c r="P294" s="233"/>
      <c r="Q294" s="233"/>
      <c r="R294" s="230">
        <f t="shared" si="5"/>
        <v>7</v>
      </c>
      <c r="S294" s="233"/>
    </row>
    <row r="295" spans="1:19" ht="25.5" customHeight="1" x14ac:dyDescent="0.2">
      <c r="A295" s="232">
        <v>141070</v>
      </c>
      <c r="B295" s="232" t="s">
        <v>1339</v>
      </c>
      <c r="C295" s="232" t="s">
        <v>116</v>
      </c>
      <c r="D295" s="233" t="e">
        <f>VLOOKUP(A295,'Market Basket'!A:E,13,FALSE)</f>
        <v>#N/A</v>
      </c>
      <c r="E295" s="234" t="e">
        <f>VLOOKUP(A295,'Market Basket'!A:E,14,FALSE)</f>
        <v>#N/A</v>
      </c>
      <c r="F295" s="233">
        <v>2</v>
      </c>
      <c r="G295" s="233">
        <v>8</v>
      </c>
      <c r="H295" s="233">
        <v>3</v>
      </c>
      <c r="I295" s="233">
        <v>2</v>
      </c>
      <c r="J295" s="233">
        <v>1</v>
      </c>
      <c r="K295" s="233">
        <v>2</v>
      </c>
      <c r="L295" s="233">
        <v>3</v>
      </c>
      <c r="M295" s="233">
        <v>2</v>
      </c>
      <c r="N295" s="233"/>
      <c r="O295" s="233"/>
      <c r="P295" s="233"/>
      <c r="Q295" s="233"/>
      <c r="R295" s="230">
        <f t="shared" si="5"/>
        <v>23</v>
      </c>
      <c r="S295" s="233"/>
    </row>
    <row r="296" spans="1:19" ht="25.5" customHeight="1" x14ac:dyDescent="0.2">
      <c r="A296" s="232">
        <v>589411</v>
      </c>
      <c r="B296" s="232" t="s">
        <v>745</v>
      </c>
      <c r="C296" s="232" t="s">
        <v>116</v>
      </c>
      <c r="D296" s="233" t="e">
        <f>VLOOKUP(A296,'Market Basket'!A:E,13,FALSE)</f>
        <v>#N/A</v>
      </c>
      <c r="E296" s="234" t="e">
        <f>VLOOKUP(A296,'Market Basket'!A:E,14,FALSE)</f>
        <v>#N/A</v>
      </c>
      <c r="F296" s="233">
        <v>3</v>
      </c>
      <c r="G296" s="233"/>
      <c r="H296" s="233"/>
      <c r="I296" s="233"/>
      <c r="J296" s="233"/>
      <c r="K296" s="233"/>
      <c r="L296" s="233"/>
      <c r="M296" s="233"/>
      <c r="N296" s="233"/>
      <c r="O296" s="233"/>
      <c r="P296" s="233"/>
      <c r="Q296" s="233"/>
      <c r="R296" s="230">
        <f t="shared" si="5"/>
        <v>3</v>
      </c>
      <c r="S296" s="233"/>
    </row>
    <row r="297" spans="1:19" ht="25.5" customHeight="1" x14ac:dyDescent="0.2">
      <c r="A297" s="232">
        <v>813881</v>
      </c>
      <c r="B297" s="232" t="s">
        <v>1340</v>
      </c>
      <c r="C297" s="232" t="s">
        <v>116</v>
      </c>
      <c r="D297" s="233" t="s">
        <v>1212</v>
      </c>
      <c r="E297" s="235" t="s">
        <v>1213</v>
      </c>
      <c r="F297" s="233"/>
      <c r="G297" s="233">
        <v>2</v>
      </c>
      <c r="H297" s="233"/>
      <c r="I297" s="233"/>
      <c r="J297" s="233"/>
      <c r="K297" s="233"/>
      <c r="L297" s="233"/>
      <c r="M297" s="233"/>
      <c r="N297" s="233"/>
      <c r="O297" s="233"/>
      <c r="P297" s="233"/>
      <c r="Q297" s="233"/>
      <c r="R297" s="230">
        <f t="shared" si="5"/>
        <v>2</v>
      </c>
      <c r="S297" s="233"/>
    </row>
    <row r="298" spans="1:19" ht="25.5" customHeight="1" x14ac:dyDescent="0.2">
      <c r="A298" s="232">
        <v>825832</v>
      </c>
      <c r="B298" s="232" t="s">
        <v>748</v>
      </c>
      <c r="C298" s="232" t="s">
        <v>749</v>
      </c>
      <c r="D298" s="233" t="e">
        <f>VLOOKUP(A298,'Market Basket'!A:E,13,FALSE)</f>
        <v>#N/A</v>
      </c>
      <c r="E298" s="234" t="e">
        <f>VLOOKUP(A298,'Market Basket'!A:E,14,FALSE)</f>
        <v>#N/A</v>
      </c>
      <c r="F298" s="233"/>
      <c r="G298" s="233">
        <v>2</v>
      </c>
      <c r="H298" s="233">
        <v>2</v>
      </c>
      <c r="I298" s="233"/>
      <c r="J298" s="233">
        <v>2</v>
      </c>
      <c r="K298" s="233">
        <v>2</v>
      </c>
      <c r="L298" s="233">
        <v>2</v>
      </c>
      <c r="M298" s="233"/>
      <c r="N298" s="233"/>
      <c r="O298" s="233"/>
      <c r="P298" s="233"/>
      <c r="Q298" s="233"/>
      <c r="R298" s="230">
        <f t="shared" si="5"/>
        <v>10</v>
      </c>
      <c r="S298" s="233"/>
    </row>
    <row r="299" spans="1:19" ht="25.5" customHeight="1" x14ac:dyDescent="0.2">
      <c r="A299" s="232">
        <v>989748</v>
      </c>
      <c r="B299" s="232" t="s">
        <v>1341</v>
      </c>
      <c r="C299" s="232" t="s">
        <v>1342</v>
      </c>
      <c r="D299" s="233" t="s">
        <v>1212</v>
      </c>
      <c r="E299" s="235" t="s">
        <v>1213</v>
      </c>
      <c r="F299" s="233"/>
      <c r="G299" s="233">
        <v>3</v>
      </c>
      <c r="H299" s="233">
        <v>2</v>
      </c>
      <c r="I299" s="233">
        <v>2</v>
      </c>
      <c r="J299" s="233"/>
      <c r="K299" s="233">
        <v>1</v>
      </c>
      <c r="L299" s="233"/>
      <c r="M299" s="233">
        <v>2</v>
      </c>
      <c r="N299" s="233"/>
      <c r="O299" s="233"/>
      <c r="P299" s="233"/>
      <c r="Q299" s="233"/>
      <c r="R299" s="230">
        <f t="shared" si="5"/>
        <v>10</v>
      </c>
      <c r="S299" s="233"/>
    </row>
    <row r="300" spans="1:19" ht="25.5" customHeight="1" x14ac:dyDescent="0.2">
      <c r="A300" s="232">
        <v>718113</v>
      </c>
      <c r="B300" s="232" t="s">
        <v>1343</v>
      </c>
      <c r="C300" s="232" t="s">
        <v>1344</v>
      </c>
      <c r="D300" s="233" t="s">
        <v>1212</v>
      </c>
      <c r="E300" s="235" t="s">
        <v>1213</v>
      </c>
      <c r="F300" s="233"/>
      <c r="G300" s="233">
        <v>6</v>
      </c>
      <c r="H300" s="233"/>
      <c r="I300" s="233"/>
      <c r="J300" s="233"/>
      <c r="K300" s="233"/>
      <c r="L300" s="233"/>
      <c r="M300" s="233"/>
      <c r="N300" s="233"/>
      <c r="O300" s="233"/>
      <c r="P300" s="233"/>
      <c r="Q300" s="233"/>
      <c r="R300" s="230">
        <f t="shared" si="5"/>
        <v>6</v>
      </c>
      <c r="S300" s="233"/>
    </row>
    <row r="301" spans="1:19" ht="25.5" customHeight="1" x14ac:dyDescent="0.2">
      <c r="A301" s="232">
        <v>772331</v>
      </c>
      <c r="B301" s="232" t="s">
        <v>759</v>
      </c>
      <c r="C301" s="232" t="s">
        <v>44</v>
      </c>
      <c r="D301" s="233" t="e">
        <f>VLOOKUP(A301,'Market Basket'!A:E,13,FALSE)</f>
        <v>#N/A</v>
      </c>
      <c r="E301" s="234" t="e">
        <f>VLOOKUP(A301,'Market Basket'!A:E,14,FALSE)</f>
        <v>#N/A</v>
      </c>
      <c r="F301" s="233">
        <v>1</v>
      </c>
      <c r="G301" s="233">
        <v>2</v>
      </c>
      <c r="H301" s="233">
        <v>5</v>
      </c>
      <c r="I301" s="233">
        <v>9</v>
      </c>
      <c r="J301" s="233">
        <v>2</v>
      </c>
      <c r="K301" s="233"/>
      <c r="L301" s="233">
        <v>1</v>
      </c>
      <c r="M301" s="233">
        <v>1</v>
      </c>
      <c r="N301" s="233"/>
      <c r="O301" s="233"/>
      <c r="P301" s="233"/>
      <c r="Q301" s="233"/>
      <c r="R301" s="230">
        <f t="shared" si="5"/>
        <v>21</v>
      </c>
      <c r="S301" s="233"/>
    </row>
    <row r="302" spans="1:19" ht="25.5" customHeight="1" x14ac:dyDescent="0.2">
      <c r="A302" s="232">
        <v>733061</v>
      </c>
      <c r="B302" s="232" t="s">
        <v>762</v>
      </c>
      <c r="C302" s="232" t="s">
        <v>44</v>
      </c>
      <c r="D302" s="233" t="e">
        <f>VLOOKUP(A302,'Market Basket'!A:E,13,FALSE)</f>
        <v>#N/A</v>
      </c>
      <c r="E302" s="234" t="e">
        <f>VLOOKUP(A302,'Market Basket'!A:E,14,FALSE)</f>
        <v>#N/A</v>
      </c>
      <c r="F302" s="233">
        <v>6</v>
      </c>
      <c r="G302" s="233">
        <v>12</v>
      </c>
      <c r="H302" s="233">
        <v>8</v>
      </c>
      <c r="I302" s="233">
        <v>20</v>
      </c>
      <c r="J302" s="233">
        <v>9</v>
      </c>
      <c r="K302" s="233">
        <v>5</v>
      </c>
      <c r="L302" s="233">
        <v>13</v>
      </c>
      <c r="M302" s="233">
        <v>14</v>
      </c>
      <c r="N302" s="233"/>
      <c r="O302" s="233"/>
      <c r="P302" s="233"/>
      <c r="Q302" s="233"/>
      <c r="R302" s="230">
        <f t="shared" si="5"/>
        <v>87</v>
      </c>
      <c r="S302" s="233"/>
    </row>
    <row r="303" spans="1:19" ht="25.5" customHeight="1" x14ac:dyDescent="0.2">
      <c r="A303" s="232">
        <v>433744</v>
      </c>
      <c r="B303" s="232" t="s">
        <v>764</v>
      </c>
      <c r="C303" s="232" t="s">
        <v>765</v>
      </c>
      <c r="D303" s="233" t="e">
        <f>VLOOKUP(A303,'Market Basket'!A:E,13,FALSE)</f>
        <v>#N/A</v>
      </c>
      <c r="E303" s="234" t="e">
        <f>VLOOKUP(A303,'Market Basket'!A:E,14,FALSE)</f>
        <v>#N/A</v>
      </c>
      <c r="F303" s="233">
        <v>12</v>
      </c>
      <c r="G303" s="233">
        <v>22</v>
      </c>
      <c r="H303" s="233">
        <v>14</v>
      </c>
      <c r="I303" s="233">
        <v>30</v>
      </c>
      <c r="J303" s="233">
        <v>10</v>
      </c>
      <c r="K303" s="233"/>
      <c r="L303" s="233">
        <v>18</v>
      </c>
      <c r="M303" s="233">
        <v>9</v>
      </c>
      <c r="N303" s="233"/>
      <c r="O303" s="233"/>
      <c r="P303" s="233"/>
      <c r="Q303" s="233"/>
      <c r="R303" s="230">
        <f t="shared" si="5"/>
        <v>115</v>
      </c>
      <c r="S303" s="233"/>
    </row>
    <row r="304" spans="1:19" ht="25.5" customHeight="1" x14ac:dyDescent="0.2">
      <c r="A304" s="232">
        <v>277991</v>
      </c>
      <c r="B304" s="232" t="s">
        <v>1345</v>
      </c>
      <c r="C304" s="232" t="s">
        <v>713</v>
      </c>
      <c r="D304" s="233" t="s">
        <v>1212</v>
      </c>
      <c r="E304" s="235" t="s">
        <v>1213</v>
      </c>
      <c r="F304" s="233"/>
      <c r="G304" s="233">
        <v>1</v>
      </c>
      <c r="H304" s="233"/>
      <c r="I304" s="233"/>
      <c r="J304" s="233"/>
      <c r="K304" s="233"/>
      <c r="L304" s="233"/>
      <c r="M304" s="233"/>
      <c r="N304" s="233"/>
      <c r="O304" s="233"/>
      <c r="P304" s="233"/>
      <c r="Q304" s="233"/>
      <c r="R304" s="230">
        <f t="shared" si="5"/>
        <v>1</v>
      </c>
      <c r="S304" s="233"/>
    </row>
    <row r="305" spans="1:19" ht="25.5" customHeight="1" x14ac:dyDescent="0.2">
      <c r="A305" s="232">
        <v>504149</v>
      </c>
      <c r="B305" s="232" t="s">
        <v>767</v>
      </c>
      <c r="C305" s="232" t="s">
        <v>768</v>
      </c>
      <c r="D305" s="233" t="e">
        <f>VLOOKUP(A305,'Market Basket'!A:E,13,FALSE)</f>
        <v>#N/A</v>
      </c>
      <c r="E305" s="234" t="e">
        <f>VLOOKUP(A305,'Market Basket'!A:E,14,FALSE)</f>
        <v>#N/A</v>
      </c>
      <c r="F305" s="233"/>
      <c r="G305" s="233">
        <v>1</v>
      </c>
      <c r="H305" s="233"/>
      <c r="I305" s="233"/>
      <c r="J305" s="233"/>
      <c r="K305" s="233"/>
      <c r="L305" s="233">
        <v>107</v>
      </c>
      <c r="M305" s="233">
        <v>28</v>
      </c>
      <c r="N305" s="233"/>
      <c r="O305" s="233"/>
      <c r="P305" s="233"/>
      <c r="Q305" s="233"/>
      <c r="R305" s="230">
        <f t="shared" si="5"/>
        <v>136</v>
      </c>
      <c r="S305" s="233"/>
    </row>
    <row r="306" spans="1:19" ht="25.5" customHeight="1" x14ac:dyDescent="0.2">
      <c r="A306" s="232">
        <v>412201</v>
      </c>
      <c r="B306" s="232" t="s">
        <v>1346</v>
      </c>
      <c r="C306" s="232" t="s">
        <v>12</v>
      </c>
      <c r="D306" s="233" t="s">
        <v>1212</v>
      </c>
      <c r="E306" s="235" t="s">
        <v>1213</v>
      </c>
      <c r="F306" s="233"/>
      <c r="G306" s="233">
        <v>2</v>
      </c>
      <c r="H306" s="233"/>
      <c r="I306" s="233"/>
      <c r="J306" s="233"/>
      <c r="K306" s="233"/>
      <c r="L306" s="233"/>
      <c r="M306" s="233"/>
      <c r="N306" s="233"/>
      <c r="O306" s="233"/>
      <c r="P306" s="233"/>
      <c r="Q306" s="233"/>
      <c r="R306" s="230">
        <f t="shared" si="5"/>
        <v>2</v>
      </c>
      <c r="S306" s="233"/>
    </row>
    <row r="307" spans="1:19" ht="25.5" customHeight="1" x14ac:dyDescent="0.2">
      <c r="A307" s="232">
        <v>197904</v>
      </c>
      <c r="B307" s="232" t="s">
        <v>770</v>
      </c>
      <c r="C307" s="232" t="s">
        <v>12</v>
      </c>
      <c r="D307" s="233" t="e">
        <f>VLOOKUP(A307,'Market Basket'!A:E,13,FALSE)</f>
        <v>#N/A</v>
      </c>
      <c r="E307" s="234" t="e">
        <f>VLOOKUP(A307,'Market Basket'!A:E,14,FALSE)</f>
        <v>#N/A</v>
      </c>
      <c r="F307" s="233"/>
      <c r="G307" s="233">
        <v>4</v>
      </c>
      <c r="H307" s="233">
        <v>1</v>
      </c>
      <c r="I307" s="233">
        <v>2</v>
      </c>
      <c r="J307" s="233">
        <v>1</v>
      </c>
      <c r="K307" s="233">
        <v>1</v>
      </c>
      <c r="L307" s="233">
        <v>2</v>
      </c>
      <c r="M307" s="233">
        <v>1</v>
      </c>
      <c r="N307" s="233"/>
      <c r="O307" s="233"/>
      <c r="P307" s="233"/>
      <c r="Q307" s="233"/>
      <c r="R307" s="230">
        <f t="shared" si="5"/>
        <v>12</v>
      </c>
      <c r="S307" s="233"/>
    </row>
    <row r="308" spans="1:19" ht="25.5" customHeight="1" x14ac:dyDescent="0.2">
      <c r="A308" s="232">
        <v>467920</v>
      </c>
      <c r="B308" s="232" t="s">
        <v>772</v>
      </c>
      <c r="C308" s="232" t="s">
        <v>23</v>
      </c>
      <c r="D308" s="233" t="e">
        <f>VLOOKUP(A308,'Market Basket'!A:E,13,FALSE)</f>
        <v>#N/A</v>
      </c>
      <c r="E308" s="234" t="e">
        <f>VLOOKUP(A308,'Market Basket'!A:E,14,FALSE)</f>
        <v>#N/A</v>
      </c>
      <c r="F308" s="233"/>
      <c r="G308" s="233">
        <v>3</v>
      </c>
      <c r="H308" s="233">
        <v>1</v>
      </c>
      <c r="I308" s="233">
        <v>2</v>
      </c>
      <c r="J308" s="233">
        <v>1</v>
      </c>
      <c r="K308" s="233">
        <v>1</v>
      </c>
      <c r="L308" s="233">
        <v>2</v>
      </c>
      <c r="M308" s="233">
        <v>1</v>
      </c>
      <c r="N308" s="233"/>
      <c r="O308" s="233"/>
      <c r="P308" s="233"/>
      <c r="Q308" s="233"/>
      <c r="R308" s="230">
        <f t="shared" si="5"/>
        <v>11</v>
      </c>
      <c r="S308" s="233"/>
    </row>
    <row r="309" spans="1:19" ht="25.5" customHeight="1" x14ac:dyDescent="0.2">
      <c r="A309" s="232">
        <v>512109</v>
      </c>
      <c r="B309" s="232" t="s">
        <v>774</v>
      </c>
      <c r="C309" s="232" t="s">
        <v>775</v>
      </c>
      <c r="D309" s="233" t="e">
        <f>VLOOKUP(A309,'Market Basket'!A:E,13,FALSE)</f>
        <v>#N/A</v>
      </c>
      <c r="E309" s="234" t="e">
        <f>VLOOKUP(A309,'Market Basket'!A:E,14,FALSE)</f>
        <v>#N/A</v>
      </c>
      <c r="F309" s="233">
        <v>5</v>
      </c>
      <c r="G309" s="233">
        <v>21</v>
      </c>
      <c r="H309" s="233">
        <v>20</v>
      </c>
      <c r="I309" s="233">
        <v>16</v>
      </c>
      <c r="J309" s="233">
        <v>12</v>
      </c>
      <c r="K309" s="233">
        <v>5</v>
      </c>
      <c r="L309" s="233">
        <v>7</v>
      </c>
      <c r="M309" s="233">
        <v>9</v>
      </c>
      <c r="N309" s="233"/>
      <c r="O309" s="233"/>
      <c r="P309" s="233"/>
      <c r="Q309" s="233"/>
      <c r="R309" s="230">
        <f t="shared" si="5"/>
        <v>95</v>
      </c>
      <c r="S309" s="233"/>
    </row>
    <row r="310" spans="1:19" ht="25.5" customHeight="1" x14ac:dyDescent="0.2">
      <c r="A310" s="232">
        <v>218227</v>
      </c>
      <c r="B310" s="232" t="s">
        <v>1347</v>
      </c>
      <c r="C310" s="232" t="s">
        <v>101</v>
      </c>
      <c r="D310" s="233" t="s">
        <v>1212</v>
      </c>
      <c r="E310" s="235" t="s">
        <v>1213</v>
      </c>
      <c r="F310" s="233"/>
      <c r="G310" s="233">
        <v>5</v>
      </c>
      <c r="H310" s="233"/>
      <c r="I310" s="233"/>
      <c r="J310" s="233"/>
      <c r="K310" s="233"/>
      <c r="L310" s="233">
        <v>10</v>
      </c>
      <c r="M310" s="233"/>
      <c r="N310" s="233"/>
      <c r="O310" s="233"/>
      <c r="P310" s="233"/>
      <c r="Q310" s="233"/>
      <c r="R310" s="230">
        <f t="shared" si="5"/>
        <v>15</v>
      </c>
      <c r="S310" s="233"/>
    </row>
    <row r="311" spans="1:19" ht="25.5" customHeight="1" x14ac:dyDescent="0.2">
      <c r="A311" s="232">
        <v>996477</v>
      </c>
      <c r="B311" s="232" t="s">
        <v>1348</v>
      </c>
      <c r="C311" s="232" t="s">
        <v>1275</v>
      </c>
      <c r="D311" s="233" t="s">
        <v>1212</v>
      </c>
      <c r="E311" s="235" t="s">
        <v>1213</v>
      </c>
      <c r="F311" s="233"/>
      <c r="G311" s="233">
        <v>3</v>
      </c>
      <c r="H311" s="233"/>
      <c r="I311" s="233"/>
      <c r="J311" s="233"/>
      <c r="K311" s="233"/>
      <c r="L311" s="233"/>
      <c r="M311" s="233"/>
      <c r="N311" s="233"/>
      <c r="O311" s="233"/>
      <c r="P311" s="233"/>
      <c r="Q311" s="233"/>
      <c r="R311" s="230">
        <f t="shared" si="5"/>
        <v>3</v>
      </c>
      <c r="S311" s="233"/>
    </row>
    <row r="312" spans="1:19" ht="25.5" customHeight="1" x14ac:dyDescent="0.2">
      <c r="A312" s="232">
        <v>477620</v>
      </c>
      <c r="B312" s="232" t="s">
        <v>1349</v>
      </c>
      <c r="C312" s="232" t="s">
        <v>1350</v>
      </c>
      <c r="D312" s="233" t="s">
        <v>1212</v>
      </c>
      <c r="E312" s="235" t="s">
        <v>1213</v>
      </c>
      <c r="F312" s="233"/>
      <c r="G312" s="233">
        <v>5</v>
      </c>
      <c r="H312" s="233"/>
      <c r="I312" s="233"/>
      <c r="J312" s="233"/>
      <c r="K312" s="233"/>
      <c r="L312" s="233"/>
      <c r="M312" s="233"/>
      <c r="N312" s="233"/>
      <c r="O312" s="233"/>
      <c r="P312" s="233"/>
      <c r="Q312" s="233"/>
      <c r="R312" s="230">
        <f t="shared" si="5"/>
        <v>5</v>
      </c>
      <c r="S312" s="233"/>
    </row>
    <row r="313" spans="1:19" ht="25.5" customHeight="1" x14ac:dyDescent="0.2">
      <c r="A313" s="232">
        <v>407346</v>
      </c>
      <c r="B313" s="232" t="s">
        <v>1351</v>
      </c>
      <c r="C313" s="232" t="s">
        <v>1244</v>
      </c>
      <c r="D313" s="233" t="s">
        <v>1212</v>
      </c>
      <c r="E313" s="235" t="s">
        <v>1213</v>
      </c>
      <c r="F313" s="233"/>
      <c r="G313" s="233">
        <v>1</v>
      </c>
      <c r="H313" s="233"/>
      <c r="I313" s="233"/>
      <c r="J313" s="233"/>
      <c r="K313" s="233"/>
      <c r="L313" s="233"/>
      <c r="M313" s="233"/>
      <c r="N313" s="233"/>
      <c r="O313" s="233"/>
      <c r="P313" s="233"/>
      <c r="Q313" s="233"/>
      <c r="R313" s="230">
        <f t="shared" si="5"/>
        <v>1</v>
      </c>
      <c r="S313" s="233"/>
    </row>
    <row r="314" spans="1:19" ht="25.5" customHeight="1" x14ac:dyDescent="0.2">
      <c r="A314" s="232">
        <v>739292</v>
      </c>
      <c r="B314" s="232" t="s">
        <v>777</v>
      </c>
      <c r="C314" s="232" t="s">
        <v>778</v>
      </c>
      <c r="D314" s="233" t="e">
        <f>VLOOKUP(A314,'Market Basket'!A:E,13,FALSE)</f>
        <v>#N/A</v>
      </c>
      <c r="E314" s="234" t="e">
        <f>VLOOKUP(A314,'Market Basket'!A:E,14,FALSE)</f>
        <v>#N/A</v>
      </c>
      <c r="F314" s="233">
        <v>1</v>
      </c>
      <c r="G314" s="233"/>
      <c r="H314" s="233"/>
      <c r="I314" s="233">
        <v>1</v>
      </c>
      <c r="J314" s="233">
        <v>1</v>
      </c>
      <c r="K314" s="233">
        <v>1</v>
      </c>
      <c r="L314" s="233"/>
      <c r="M314" s="233"/>
      <c r="N314" s="233"/>
      <c r="O314" s="233"/>
      <c r="P314" s="233"/>
      <c r="Q314" s="233"/>
      <c r="R314" s="230">
        <f t="shared" si="5"/>
        <v>4</v>
      </c>
      <c r="S314" s="233"/>
    </row>
    <row r="315" spans="1:19" ht="25.5" customHeight="1" x14ac:dyDescent="0.2">
      <c r="A315" s="232">
        <v>557981</v>
      </c>
      <c r="B315" s="232" t="s">
        <v>781</v>
      </c>
      <c r="C315" s="232" t="s">
        <v>782</v>
      </c>
      <c r="D315" s="233" t="e">
        <f>VLOOKUP(A315,'Market Basket'!A:E,13,FALSE)</f>
        <v>#N/A</v>
      </c>
      <c r="E315" s="234" t="e">
        <f>VLOOKUP(A315,'Market Basket'!A:E,14,FALSE)</f>
        <v>#N/A</v>
      </c>
      <c r="F315" s="233">
        <v>1</v>
      </c>
      <c r="G315" s="233">
        <v>3</v>
      </c>
      <c r="H315" s="233">
        <v>1</v>
      </c>
      <c r="I315" s="233">
        <v>3</v>
      </c>
      <c r="J315" s="233">
        <v>1</v>
      </c>
      <c r="K315" s="233"/>
      <c r="L315" s="233">
        <v>4</v>
      </c>
      <c r="M315" s="233">
        <v>4</v>
      </c>
      <c r="N315" s="233"/>
      <c r="O315" s="233"/>
      <c r="P315" s="233"/>
      <c r="Q315" s="233"/>
      <c r="R315" s="230">
        <f t="shared" si="5"/>
        <v>17</v>
      </c>
      <c r="S315" s="233"/>
    </row>
    <row r="316" spans="1:19" ht="25.5" customHeight="1" x14ac:dyDescent="0.2">
      <c r="A316" s="232">
        <v>557970</v>
      </c>
      <c r="B316" s="232" t="s">
        <v>785</v>
      </c>
      <c r="C316" s="232" t="s">
        <v>782</v>
      </c>
      <c r="D316" s="233" t="e">
        <f>VLOOKUP(A316,'Market Basket'!A:E,13,FALSE)</f>
        <v>#N/A</v>
      </c>
      <c r="E316" s="234" t="e">
        <f>VLOOKUP(A316,'Market Basket'!A:E,14,FALSE)</f>
        <v>#N/A</v>
      </c>
      <c r="F316" s="233">
        <v>2</v>
      </c>
      <c r="G316" s="233">
        <v>7</v>
      </c>
      <c r="H316" s="233">
        <v>8</v>
      </c>
      <c r="I316" s="233">
        <v>12</v>
      </c>
      <c r="J316" s="233">
        <v>11</v>
      </c>
      <c r="K316" s="233">
        <v>2</v>
      </c>
      <c r="L316" s="233">
        <v>12</v>
      </c>
      <c r="M316" s="233">
        <v>11</v>
      </c>
      <c r="N316" s="233"/>
      <c r="O316" s="233"/>
      <c r="P316" s="233"/>
      <c r="Q316" s="233"/>
      <c r="R316" s="230">
        <f t="shared" si="5"/>
        <v>65</v>
      </c>
      <c r="S316" s="233"/>
    </row>
    <row r="317" spans="1:19" ht="25.5" customHeight="1" x14ac:dyDescent="0.2">
      <c r="A317" s="232">
        <v>557991</v>
      </c>
      <c r="B317" s="232" t="s">
        <v>786</v>
      </c>
      <c r="C317" s="232" t="s">
        <v>787</v>
      </c>
      <c r="D317" s="233" t="e">
        <f>VLOOKUP(A317,'Market Basket'!A:E,13,FALSE)</f>
        <v>#N/A</v>
      </c>
      <c r="E317" s="234" t="e">
        <f>VLOOKUP(A317,'Market Basket'!A:E,14,FALSE)</f>
        <v>#N/A</v>
      </c>
      <c r="F317" s="233">
        <v>1</v>
      </c>
      <c r="G317" s="233">
        <v>5</v>
      </c>
      <c r="H317" s="233">
        <v>12</v>
      </c>
      <c r="I317" s="233">
        <v>24</v>
      </c>
      <c r="J317" s="233">
        <v>13</v>
      </c>
      <c r="K317" s="233">
        <v>3</v>
      </c>
      <c r="L317" s="233">
        <v>39</v>
      </c>
      <c r="M317" s="233">
        <v>31</v>
      </c>
      <c r="N317" s="233"/>
      <c r="O317" s="233"/>
      <c r="P317" s="233"/>
      <c r="Q317" s="233"/>
      <c r="R317" s="230">
        <f t="shared" si="5"/>
        <v>128</v>
      </c>
      <c r="S317" s="233"/>
    </row>
    <row r="318" spans="1:19" ht="25.5" customHeight="1" x14ac:dyDescent="0.2">
      <c r="A318" s="232">
        <v>192411</v>
      </c>
      <c r="B318" s="232" t="s">
        <v>1352</v>
      </c>
      <c r="C318" s="232" t="s">
        <v>44</v>
      </c>
      <c r="D318" s="233" t="s">
        <v>1212</v>
      </c>
      <c r="E318" s="235" t="s">
        <v>1213</v>
      </c>
      <c r="F318" s="233">
        <v>7</v>
      </c>
      <c r="G318" s="233"/>
      <c r="H318" s="233"/>
      <c r="I318" s="233"/>
      <c r="J318" s="233"/>
      <c r="K318" s="233"/>
      <c r="L318" s="233"/>
      <c r="M318" s="233"/>
      <c r="N318" s="233"/>
      <c r="O318" s="233"/>
      <c r="P318" s="233"/>
      <c r="Q318" s="233"/>
      <c r="R318" s="230">
        <f t="shared" si="5"/>
        <v>7</v>
      </c>
      <c r="S318" s="233"/>
    </row>
    <row r="319" spans="1:19" ht="25.5" customHeight="1" x14ac:dyDescent="0.2">
      <c r="A319" s="232">
        <v>261904</v>
      </c>
      <c r="B319" s="232" t="s">
        <v>1353</v>
      </c>
      <c r="C319" s="232" t="s">
        <v>12</v>
      </c>
      <c r="D319" s="233" t="s">
        <v>1212</v>
      </c>
      <c r="E319" s="235" t="s">
        <v>1213</v>
      </c>
      <c r="F319" s="233"/>
      <c r="G319" s="233">
        <v>1</v>
      </c>
      <c r="H319" s="233"/>
      <c r="I319" s="233"/>
      <c r="J319" s="233"/>
      <c r="K319" s="233"/>
      <c r="L319" s="233"/>
      <c r="M319" s="233"/>
      <c r="N319" s="233"/>
      <c r="O319" s="233"/>
      <c r="P319" s="233"/>
      <c r="Q319" s="233"/>
      <c r="R319" s="230">
        <f t="shared" si="5"/>
        <v>1</v>
      </c>
      <c r="S319" s="233"/>
    </row>
    <row r="320" spans="1:19" ht="25.5" customHeight="1" x14ac:dyDescent="0.2">
      <c r="A320" s="232">
        <v>198684</v>
      </c>
      <c r="B320" s="232" t="s">
        <v>1354</v>
      </c>
      <c r="C320" s="232" t="s">
        <v>12</v>
      </c>
      <c r="D320" s="233" t="s">
        <v>1212</v>
      </c>
      <c r="E320" s="235" t="s">
        <v>1213</v>
      </c>
      <c r="F320" s="233">
        <v>1</v>
      </c>
      <c r="G320" s="233"/>
      <c r="H320" s="233"/>
      <c r="I320" s="233"/>
      <c r="J320" s="233"/>
      <c r="K320" s="233"/>
      <c r="L320" s="233"/>
      <c r="M320" s="233"/>
      <c r="N320" s="233"/>
      <c r="O320" s="233"/>
      <c r="P320" s="233"/>
      <c r="Q320" s="233"/>
      <c r="R320" s="230">
        <f t="shared" si="5"/>
        <v>1</v>
      </c>
      <c r="S320" s="233"/>
    </row>
    <row r="321" spans="1:19" ht="25.5" customHeight="1" x14ac:dyDescent="0.2">
      <c r="A321" s="232">
        <v>675562</v>
      </c>
      <c r="B321" s="232" t="s">
        <v>1355</v>
      </c>
      <c r="C321" s="232" t="s">
        <v>519</v>
      </c>
      <c r="D321" s="233" t="s">
        <v>1212</v>
      </c>
      <c r="E321" s="235" t="s">
        <v>1213</v>
      </c>
      <c r="F321" s="233">
        <v>2</v>
      </c>
      <c r="G321" s="233">
        <v>1</v>
      </c>
      <c r="H321" s="233">
        <v>1</v>
      </c>
      <c r="I321" s="233">
        <v>2</v>
      </c>
      <c r="J321" s="233">
        <v>1</v>
      </c>
      <c r="K321" s="233">
        <v>1</v>
      </c>
      <c r="L321" s="233"/>
      <c r="M321" s="233">
        <v>1</v>
      </c>
      <c r="N321" s="233"/>
      <c r="O321" s="233"/>
      <c r="P321" s="233"/>
      <c r="Q321" s="233"/>
      <c r="R321" s="230">
        <f t="shared" si="5"/>
        <v>9</v>
      </c>
      <c r="S321" s="233"/>
    </row>
    <row r="322" spans="1:19" ht="25.5" customHeight="1" x14ac:dyDescent="0.2">
      <c r="A322" s="232">
        <v>741270</v>
      </c>
      <c r="B322" s="232" t="s">
        <v>788</v>
      </c>
      <c r="C322" s="232" t="s">
        <v>789</v>
      </c>
      <c r="D322" s="233" t="e">
        <f>VLOOKUP(A322,'Market Basket'!A:E,13,FALSE)</f>
        <v>#N/A</v>
      </c>
      <c r="E322" s="234" t="e">
        <f>VLOOKUP(A322,'Market Basket'!A:E,14,FALSE)</f>
        <v>#N/A</v>
      </c>
      <c r="F322" s="233">
        <v>1</v>
      </c>
      <c r="G322" s="233"/>
      <c r="H322" s="233"/>
      <c r="I322" s="233"/>
      <c r="J322" s="233"/>
      <c r="K322" s="233"/>
      <c r="L322" s="233"/>
      <c r="M322" s="233"/>
      <c r="N322" s="233"/>
      <c r="O322" s="233"/>
      <c r="P322" s="233"/>
      <c r="Q322" s="233"/>
      <c r="R322" s="230">
        <f t="shared" si="5"/>
        <v>1</v>
      </c>
      <c r="S322" s="233"/>
    </row>
    <row r="323" spans="1:19" ht="25.5" customHeight="1" x14ac:dyDescent="0.2">
      <c r="A323" s="232">
        <v>517870</v>
      </c>
      <c r="B323" s="232" t="s">
        <v>1356</v>
      </c>
      <c r="C323" s="232" t="s">
        <v>44</v>
      </c>
      <c r="D323" s="233" t="s">
        <v>1212</v>
      </c>
      <c r="E323" s="235" t="s">
        <v>1213</v>
      </c>
      <c r="F323" s="233">
        <v>2</v>
      </c>
      <c r="G323" s="233">
        <v>3</v>
      </c>
      <c r="H323" s="233">
        <v>3</v>
      </c>
      <c r="I323" s="233">
        <v>7</v>
      </c>
      <c r="J323" s="233">
        <v>3</v>
      </c>
      <c r="K323" s="233">
        <v>2</v>
      </c>
      <c r="L323" s="233">
        <v>6</v>
      </c>
      <c r="M323" s="233">
        <v>5</v>
      </c>
      <c r="N323" s="233"/>
      <c r="O323" s="233"/>
      <c r="P323" s="233"/>
      <c r="Q323" s="233"/>
      <c r="R323" s="230">
        <f t="shared" si="5"/>
        <v>31</v>
      </c>
      <c r="S323" s="233"/>
    </row>
    <row r="324" spans="1:19" ht="25.5" customHeight="1" x14ac:dyDescent="0.2">
      <c r="A324" s="232">
        <v>529110</v>
      </c>
      <c r="B324" s="232" t="s">
        <v>792</v>
      </c>
      <c r="C324" s="232" t="s">
        <v>793</v>
      </c>
      <c r="D324" s="233" t="e">
        <f>VLOOKUP(A324,'Market Basket'!A:E,13,FALSE)</f>
        <v>#N/A</v>
      </c>
      <c r="E324" s="234" t="e">
        <f>VLOOKUP(A324,'Market Basket'!A:E,14,FALSE)</f>
        <v>#N/A</v>
      </c>
      <c r="F324" s="233"/>
      <c r="G324" s="233">
        <v>4</v>
      </c>
      <c r="H324" s="233">
        <v>4</v>
      </c>
      <c r="I324" s="233"/>
      <c r="J324" s="233">
        <v>2</v>
      </c>
      <c r="K324" s="233"/>
      <c r="L324" s="233">
        <v>3</v>
      </c>
      <c r="M324" s="233">
        <v>1</v>
      </c>
      <c r="N324" s="233"/>
      <c r="O324" s="233"/>
      <c r="P324" s="233"/>
      <c r="Q324" s="233"/>
      <c r="R324" s="230">
        <f t="shared" si="5"/>
        <v>14</v>
      </c>
      <c r="S324" s="233"/>
    </row>
    <row r="325" spans="1:19" ht="25.5" customHeight="1" x14ac:dyDescent="0.2">
      <c r="A325" s="232">
        <v>787880</v>
      </c>
      <c r="B325" s="232" t="s">
        <v>800</v>
      </c>
      <c r="C325" s="232" t="s">
        <v>801</v>
      </c>
      <c r="D325" s="233" t="e">
        <f>VLOOKUP(A325,'Market Basket'!A:E,13,FALSE)</f>
        <v>#N/A</v>
      </c>
      <c r="E325" s="234" t="e">
        <f>VLOOKUP(A325,'Market Basket'!A:E,14,FALSE)</f>
        <v>#N/A</v>
      </c>
      <c r="F325" s="233"/>
      <c r="G325" s="233">
        <v>4</v>
      </c>
      <c r="H325" s="233"/>
      <c r="I325" s="233">
        <v>2</v>
      </c>
      <c r="J325" s="233"/>
      <c r="K325" s="233"/>
      <c r="L325" s="233"/>
      <c r="M325" s="233">
        <v>1</v>
      </c>
      <c r="N325" s="233"/>
      <c r="O325" s="233"/>
      <c r="P325" s="233"/>
      <c r="Q325" s="233"/>
      <c r="R325" s="230">
        <f t="shared" ref="R325:R388" si="6">SUM(F325:Q325)</f>
        <v>7</v>
      </c>
      <c r="S325" s="233"/>
    </row>
    <row r="326" spans="1:19" ht="25.5" customHeight="1" x14ac:dyDescent="0.2">
      <c r="A326" s="232">
        <v>787982</v>
      </c>
      <c r="B326" s="232" t="s">
        <v>1357</v>
      </c>
      <c r="C326" s="232" t="s">
        <v>801</v>
      </c>
      <c r="D326" s="233" t="s">
        <v>1212</v>
      </c>
      <c r="E326" s="235" t="s">
        <v>1213</v>
      </c>
      <c r="F326" s="233"/>
      <c r="G326" s="233">
        <v>4</v>
      </c>
      <c r="H326" s="233">
        <v>3</v>
      </c>
      <c r="I326" s="233">
        <v>2</v>
      </c>
      <c r="J326" s="233"/>
      <c r="K326" s="233"/>
      <c r="L326" s="233">
        <v>2</v>
      </c>
      <c r="M326" s="233"/>
      <c r="N326" s="233"/>
      <c r="O326" s="233"/>
      <c r="P326" s="233"/>
      <c r="Q326" s="233"/>
      <c r="R326" s="230">
        <f t="shared" si="6"/>
        <v>11</v>
      </c>
      <c r="S326" s="233"/>
    </row>
    <row r="327" spans="1:19" ht="25.5" customHeight="1" x14ac:dyDescent="0.2">
      <c r="A327" s="232">
        <v>629520</v>
      </c>
      <c r="B327" s="232" t="s">
        <v>1358</v>
      </c>
      <c r="C327" s="232" t="s">
        <v>801</v>
      </c>
      <c r="D327" s="233" t="s">
        <v>1212</v>
      </c>
      <c r="E327" s="235" t="s">
        <v>1213</v>
      </c>
      <c r="F327" s="233">
        <v>18</v>
      </c>
      <c r="G327" s="233"/>
      <c r="H327" s="233">
        <v>4</v>
      </c>
      <c r="I327" s="233">
        <v>16</v>
      </c>
      <c r="J327" s="233">
        <v>4</v>
      </c>
      <c r="K327" s="233"/>
      <c r="L327" s="233">
        <v>11</v>
      </c>
      <c r="M327" s="233">
        <v>4</v>
      </c>
      <c r="N327" s="233"/>
      <c r="O327" s="233"/>
      <c r="P327" s="233"/>
      <c r="Q327" s="233"/>
      <c r="R327" s="230">
        <f t="shared" si="6"/>
        <v>57</v>
      </c>
      <c r="S327" s="233"/>
    </row>
    <row r="328" spans="1:19" ht="25.5" customHeight="1" x14ac:dyDescent="0.2">
      <c r="A328" s="232">
        <v>292702</v>
      </c>
      <c r="B328" s="232" t="s">
        <v>805</v>
      </c>
      <c r="C328" s="232" t="s">
        <v>44</v>
      </c>
      <c r="D328" s="233" t="e">
        <f>VLOOKUP(A328,'Market Basket'!A:E,13,FALSE)</f>
        <v>#N/A</v>
      </c>
      <c r="E328" s="234" t="e">
        <f>VLOOKUP(A328,'Market Basket'!A:E,14,FALSE)</f>
        <v>#N/A</v>
      </c>
      <c r="F328" s="233"/>
      <c r="G328" s="233">
        <v>2</v>
      </c>
      <c r="H328" s="233">
        <v>2</v>
      </c>
      <c r="I328" s="233">
        <v>1</v>
      </c>
      <c r="J328" s="233">
        <v>1</v>
      </c>
      <c r="K328" s="233">
        <v>1</v>
      </c>
      <c r="L328" s="233">
        <v>4</v>
      </c>
      <c r="M328" s="233">
        <v>1</v>
      </c>
      <c r="N328" s="233"/>
      <c r="O328" s="233"/>
      <c r="P328" s="233"/>
      <c r="Q328" s="233"/>
      <c r="R328" s="230">
        <f t="shared" si="6"/>
        <v>12</v>
      </c>
      <c r="S328" s="233"/>
    </row>
    <row r="329" spans="1:19" ht="25.5" customHeight="1" x14ac:dyDescent="0.2">
      <c r="A329" s="232">
        <v>348630</v>
      </c>
      <c r="B329" s="232" t="s">
        <v>807</v>
      </c>
      <c r="C329" s="232" t="s">
        <v>808</v>
      </c>
      <c r="D329" s="233" t="e">
        <f>VLOOKUP(A329,'Market Basket'!A:E,13,FALSE)</f>
        <v>#N/A</v>
      </c>
      <c r="E329" s="234" t="e">
        <f>VLOOKUP(A329,'Market Basket'!A:E,14,FALSE)</f>
        <v>#N/A</v>
      </c>
      <c r="F329" s="233"/>
      <c r="G329" s="233">
        <v>1</v>
      </c>
      <c r="H329" s="233"/>
      <c r="I329" s="233"/>
      <c r="J329" s="233"/>
      <c r="K329" s="233"/>
      <c r="L329" s="233">
        <v>1</v>
      </c>
      <c r="M329" s="233"/>
      <c r="N329" s="233"/>
      <c r="O329" s="233"/>
      <c r="P329" s="233"/>
      <c r="Q329" s="233"/>
      <c r="R329" s="230">
        <f t="shared" si="6"/>
        <v>2</v>
      </c>
      <c r="S329" s="233"/>
    </row>
    <row r="330" spans="1:19" ht="25.5" customHeight="1" x14ac:dyDescent="0.2">
      <c r="A330" s="232">
        <v>261521</v>
      </c>
      <c r="B330" s="232" t="s">
        <v>812</v>
      </c>
      <c r="C330" s="232" t="s">
        <v>44</v>
      </c>
      <c r="D330" s="233" t="e">
        <f>VLOOKUP(A330,'Market Basket'!A:E,13,FALSE)</f>
        <v>#N/A</v>
      </c>
      <c r="E330" s="234" t="e">
        <f>VLOOKUP(A330,'Market Basket'!A:E,14,FALSE)</f>
        <v>#N/A</v>
      </c>
      <c r="F330" s="233">
        <v>1</v>
      </c>
      <c r="G330" s="233">
        <v>1</v>
      </c>
      <c r="H330" s="233">
        <v>1</v>
      </c>
      <c r="I330" s="233">
        <v>2</v>
      </c>
      <c r="J330" s="233"/>
      <c r="K330" s="233"/>
      <c r="L330" s="233">
        <v>1</v>
      </c>
      <c r="M330" s="233">
        <v>1</v>
      </c>
      <c r="N330" s="233"/>
      <c r="O330" s="233"/>
      <c r="P330" s="233"/>
      <c r="Q330" s="233"/>
      <c r="R330" s="230">
        <f t="shared" si="6"/>
        <v>7</v>
      </c>
      <c r="S330" s="233"/>
    </row>
    <row r="331" spans="1:19" ht="25.5" customHeight="1" x14ac:dyDescent="0.2">
      <c r="A331" s="232">
        <v>596981</v>
      </c>
      <c r="B331" s="232" t="s">
        <v>814</v>
      </c>
      <c r="C331" s="232" t="s">
        <v>196</v>
      </c>
      <c r="D331" s="233" t="e">
        <f>VLOOKUP(A331,'Market Basket'!A:E,13,FALSE)</f>
        <v>#N/A</v>
      </c>
      <c r="E331" s="234" t="e">
        <f>VLOOKUP(A331,'Market Basket'!A:E,14,FALSE)</f>
        <v>#N/A</v>
      </c>
      <c r="F331" s="233"/>
      <c r="G331" s="233">
        <v>1</v>
      </c>
      <c r="H331" s="233"/>
      <c r="I331" s="233">
        <v>1</v>
      </c>
      <c r="J331" s="233"/>
      <c r="K331" s="233"/>
      <c r="L331" s="233"/>
      <c r="M331" s="233"/>
      <c r="N331" s="233"/>
      <c r="O331" s="233"/>
      <c r="P331" s="233"/>
      <c r="Q331" s="233"/>
      <c r="R331" s="230">
        <f t="shared" si="6"/>
        <v>2</v>
      </c>
      <c r="S331" s="233"/>
    </row>
    <row r="332" spans="1:19" ht="25.5" customHeight="1" x14ac:dyDescent="0.2">
      <c r="A332" s="232">
        <v>198889</v>
      </c>
      <c r="B332" s="232" t="s">
        <v>816</v>
      </c>
      <c r="C332" s="232" t="s">
        <v>196</v>
      </c>
      <c r="D332" s="233" t="e">
        <f>VLOOKUP(A332,'Market Basket'!A:E,13,FALSE)</f>
        <v>#N/A</v>
      </c>
      <c r="E332" s="234" t="e">
        <f>VLOOKUP(A332,'Market Basket'!A:E,14,FALSE)</f>
        <v>#N/A</v>
      </c>
      <c r="F332" s="233"/>
      <c r="G332" s="233">
        <v>1</v>
      </c>
      <c r="H332" s="233">
        <v>1</v>
      </c>
      <c r="I332" s="233"/>
      <c r="J332" s="233"/>
      <c r="K332" s="233"/>
      <c r="L332" s="233"/>
      <c r="M332" s="233"/>
      <c r="N332" s="233"/>
      <c r="O332" s="233"/>
      <c r="P332" s="233"/>
      <c r="Q332" s="233"/>
      <c r="R332" s="230">
        <f t="shared" si="6"/>
        <v>2</v>
      </c>
      <c r="S332" s="233"/>
    </row>
    <row r="333" spans="1:19" ht="25.5" customHeight="1" x14ac:dyDescent="0.2">
      <c r="A333" s="232">
        <v>790220</v>
      </c>
      <c r="B333" s="232" t="s">
        <v>1359</v>
      </c>
      <c r="C333" s="232" t="s">
        <v>23</v>
      </c>
      <c r="D333" s="233" t="s">
        <v>1212</v>
      </c>
      <c r="E333" s="235" t="s">
        <v>1213</v>
      </c>
      <c r="F333" s="233">
        <v>2</v>
      </c>
      <c r="G333" s="233"/>
      <c r="H333" s="233"/>
      <c r="I333" s="233"/>
      <c r="J333" s="233"/>
      <c r="K333" s="233"/>
      <c r="L333" s="233"/>
      <c r="M333" s="233"/>
      <c r="N333" s="233"/>
      <c r="O333" s="233"/>
      <c r="P333" s="233"/>
      <c r="Q333" s="233"/>
      <c r="R333" s="230">
        <f t="shared" si="6"/>
        <v>2</v>
      </c>
      <c r="S333" s="233"/>
    </row>
    <row r="334" spans="1:19" ht="25.5" customHeight="1" x14ac:dyDescent="0.2">
      <c r="A334" s="232">
        <v>155112</v>
      </c>
      <c r="B334" s="232" t="s">
        <v>1360</v>
      </c>
      <c r="C334" s="232" t="s">
        <v>23</v>
      </c>
      <c r="D334" s="233" t="s">
        <v>1212</v>
      </c>
      <c r="E334" s="235" t="s">
        <v>1213</v>
      </c>
      <c r="F334" s="233"/>
      <c r="G334" s="233"/>
      <c r="H334" s="233">
        <v>2</v>
      </c>
      <c r="I334" s="233"/>
      <c r="J334" s="233"/>
      <c r="K334" s="233"/>
      <c r="L334" s="233"/>
      <c r="M334" s="233"/>
      <c r="N334" s="233"/>
      <c r="O334" s="233"/>
      <c r="P334" s="233"/>
      <c r="Q334" s="233"/>
      <c r="R334" s="230">
        <f t="shared" si="6"/>
        <v>2</v>
      </c>
      <c r="S334" s="233"/>
    </row>
    <row r="335" spans="1:19" ht="25.5" customHeight="1" x14ac:dyDescent="0.2">
      <c r="A335" s="232">
        <v>619742</v>
      </c>
      <c r="B335" s="232" t="s">
        <v>1361</v>
      </c>
      <c r="C335" s="232" t="s">
        <v>23</v>
      </c>
      <c r="D335" s="233" t="s">
        <v>1212</v>
      </c>
      <c r="E335" s="235" t="s">
        <v>1213</v>
      </c>
      <c r="F335" s="233"/>
      <c r="G335" s="233">
        <v>6</v>
      </c>
      <c r="H335" s="233"/>
      <c r="I335" s="233">
        <v>6</v>
      </c>
      <c r="J335" s="233">
        <v>12</v>
      </c>
      <c r="K335" s="233">
        <v>5</v>
      </c>
      <c r="L335" s="233">
        <v>10</v>
      </c>
      <c r="M335" s="233"/>
      <c r="N335" s="233"/>
      <c r="O335" s="233"/>
      <c r="P335" s="233"/>
      <c r="Q335" s="233"/>
      <c r="R335" s="230">
        <f t="shared" si="6"/>
        <v>39</v>
      </c>
      <c r="S335" s="233"/>
    </row>
    <row r="336" spans="1:19" ht="25.5" customHeight="1" x14ac:dyDescent="0.2">
      <c r="A336" s="232">
        <v>878920</v>
      </c>
      <c r="B336" s="232" t="s">
        <v>818</v>
      </c>
      <c r="C336" s="232" t="s">
        <v>587</v>
      </c>
      <c r="D336" s="233" t="e">
        <f>VLOOKUP(A336,'Market Basket'!A:E,13,FALSE)</f>
        <v>#N/A</v>
      </c>
      <c r="E336" s="234" t="e">
        <f>VLOOKUP(A336,'Market Basket'!A:E,14,FALSE)</f>
        <v>#N/A</v>
      </c>
      <c r="F336" s="233">
        <v>22</v>
      </c>
      <c r="G336" s="233">
        <v>113</v>
      </c>
      <c r="H336" s="233">
        <v>142</v>
      </c>
      <c r="I336" s="233">
        <v>165</v>
      </c>
      <c r="J336" s="233">
        <v>111</v>
      </c>
      <c r="K336" s="233">
        <v>89</v>
      </c>
      <c r="L336" s="233">
        <v>178</v>
      </c>
      <c r="M336" s="233">
        <v>156</v>
      </c>
      <c r="N336" s="233"/>
      <c r="O336" s="233"/>
      <c r="P336" s="233"/>
      <c r="Q336" s="233"/>
      <c r="R336" s="230">
        <f t="shared" si="6"/>
        <v>976</v>
      </c>
      <c r="S336" s="233"/>
    </row>
    <row r="337" spans="1:19" ht="25.5" customHeight="1" x14ac:dyDescent="0.2">
      <c r="A337" s="232">
        <v>117897</v>
      </c>
      <c r="B337" s="232" t="s">
        <v>1362</v>
      </c>
      <c r="C337" s="232" t="s">
        <v>44</v>
      </c>
      <c r="D337" s="233" t="s">
        <v>1212</v>
      </c>
      <c r="E337" s="235" t="s">
        <v>1213</v>
      </c>
      <c r="F337" s="233">
        <v>1</v>
      </c>
      <c r="G337" s="233"/>
      <c r="H337" s="233"/>
      <c r="I337" s="233"/>
      <c r="J337" s="233"/>
      <c r="K337" s="233"/>
      <c r="L337" s="233"/>
      <c r="M337" s="233"/>
      <c r="N337" s="233"/>
      <c r="O337" s="233"/>
      <c r="P337" s="233"/>
      <c r="Q337" s="233"/>
      <c r="R337" s="230">
        <f t="shared" si="6"/>
        <v>1</v>
      </c>
      <c r="S337" s="233"/>
    </row>
    <row r="338" spans="1:19" ht="25.5" customHeight="1" x14ac:dyDescent="0.2">
      <c r="A338" s="232">
        <v>198021</v>
      </c>
      <c r="B338" s="232" t="s">
        <v>819</v>
      </c>
      <c r="C338" s="232" t="s">
        <v>12</v>
      </c>
      <c r="D338" s="233" t="e">
        <f>VLOOKUP(A338,'Market Basket'!A:E,13,FALSE)</f>
        <v>#N/A</v>
      </c>
      <c r="E338" s="234" t="e">
        <f>VLOOKUP(A338,'Market Basket'!A:E,14,FALSE)</f>
        <v>#N/A</v>
      </c>
      <c r="F338" s="233"/>
      <c r="G338" s="233">
        <v>4</v>
      </c>
      <c r="H338" s="233"/>
      <c r="I338" s="233"/>
      <c r="J338" s="233">
        <v>2</v>
      </c>
      <c r="K338" s="233">
        <v>7</v>
      </c>
      <c r="L338" s="233">
        <v>17</v>
      </c>
      <c r="M338" s="233">
        <v>14</v>
      </c>
      <c r="N338" s="233"/>
      <c r="O338" s="233"/>
      <c r="P338" s="233"/>
      <c r="Q338" s="233"/>
      <c r="R338" s="230">
        <f t="shared" si="6"/>
        <v>44</v>
      </c>
      <c r="S338" s="233"/>
    </row>
    <row r="339" spans="1:19" ht="25.5" customHeight="1" x14ac:dyDescent="0.2">
      <c r="A339" s="232">
        <v>660561</v>
      </c>
      <c r="B339" s="232" t="s">
        <v>821</v>
      </c>
      <c r="C339" s="232" t="s">
        <v>370</v>
      </c>
      <c r="D339" s="233" t="e">
        <f>VLOOKUP(A339,'Market Basket'!A:E,13,FALSE)</f>
        <v>#N/A</v>
      </c>
      <c r="E339" s="234" t="e">
        <f>VLOOKUP(A339,'Market Basket'!A:E,14,FALSE)</f>
        <v>#N/A</v>
      </c>
      <c r="F339" s="233">
        <v>2</v>
      </c>
      <c r="G339" s="233">
        <v>1</v>
      </c>
      <c r="H339" s="233">
        <v>1</v>
      </c>
      <c r="I339" s="233"/>
      <c r="J339" s="233">
        <v>1</v>
      </c>
      <c r="K339" s="233"/>
      <c r="L339" s="233">
        <v>2</v>
      </c>
      <c r="M339" s="233">
        <v>2</v>
      </c>
      <c r="N339" s="233"/>
      <c r="O339" s="233"/>
      <c r="P339" s="233"/>
      <c r="Q339" s="233"/>
      <c r="R339" s="230">
        <f t="shared" si="6"/>
        <v>9</v>
      </c>
      <c r="S339" s="233"/>
    </row>
    <row r="340" spans="1:19" ht="25.5" customHeight="1" x14ac:dyDescent="0.2">
      <c r="A340" s="232">
        <v>716162</v>
      </c>
      <c r="B340" s="232" t="s">
        <v>823</v>
      </c>
      <c r="C340" s="232" t="s">
        <v>116</v>
      </c>
      <c r="D340" s="233" t="e">
        <f>VLOOKUP(A340,'Market Basket'!A:E,13,FALSE)</f>
        <v>#N/A</v>
      </c>
      <c r="E340" s="234" t="e">
        <f>VLOOKUP(A340,'Market Basket'!A:E,14,FALSE)</f>
        <v>#N/A</v>
      </c>
      <c r="F340" s="233">
        <v>2</v>
      </c>
      <c r="G340" s="233"/>
      <c r="H340" s="233">
        <v>2</v>
      </c>
      <c r="I340" s="233">
        <v>1</v>
      </c>
      <c r="J340" s="233">
        <v>1</v>
      </c>
      <c r="K340" s="233">
        <v>1</v>
      </c>
      <c r="L340" s="233">
        <v>2</v>
      </c>
      <c r="M340" s="233"/>
      <c r="N340" s="233"/>
      <c r="O340" s="233"/>
      <c r="P340" s="233"/>
      <c r="Q340" s="233"/>
      <c r="R340" s="230">
        <f t="shared" si="6"/>
        <v>9</v>
      </c>
      <c r="S340" s="233"/>
    </row>
    <row r="341" spans="1:19" ht="25.5" customHeight="1" x14ac:dyDescent="0.2">
      <c r="A341" s="232">
        <v>148334</v>
      </c>
      <c r="B341" s="232" t="s">
        <v>1363</v>
      </c>
      <c r="C341" s="232" t="s">
        <v>828</v>
      </c>
      <c r="D341" s="233" t="e">
        <f>VLOOKUP(A341,'Market Basket'!A:E,13,FALSE)</f>
        <v>#N/A</v>
      </c>
      <c r="E341" s="234" t="e">
        <f>VLOOKUP(A341,'Market Basket'!A:E,14,FALSE)</f>
        <v>#N/A</v>
      </c>
      <c r="F341" s="233"/>
      <c r="G341" s="233">
        <v>5</v>
      </c>
      <c r="H341" s="233">
        <v>7</v>
      </c>
      <c r="I341" s="233">
        <v>6</v>
      </c>
      <c r="J341" s="233">
        <v>4</v>
      </c>
      <c r="K341" s="233">
        <v>2</v>
      </c>
      <c r="L341" s="233">
        <v>4</v>
      </c>
      <c r="M341" s="233">
        <v>8</v>
      </c>
      <c r="N341" s="233"/>
      <c r="O341" s="233"/>
      <c r="P341" s="233"/>
      <c r="Q341" s="233"/>
      <c r="R341" s="230">
        <f t="shared" si="6"/>
        <v>36</v>
      </c>
      <c r="S341" s="233"/>
    </row>
    <row r="342" spans="1:19" ht="25.5" customHeight="1" x14ac:dyDescent="0.2">
      <c r="A342" s="232">
        <v>112828</v>
      </c>
      <c r="B342" s="232" t="s">
        <v>832</v>
      </c>
      <c r="C342" s="232" t="s">
        <v>101</v>
      </c>
      <c r="D342" s="233" t="e">
        <f>VLOOKUP(A342,'Market Basket'!A:E,13,FALSE)</f>
        <v>#N/A</v>
      </c>
      <c r="E342" s="234" t="e">
        <f>VLOOKUP(A342,'Market Basket'!A:E,14,FALSE)</f>
        <v>#N/A</v>
      </c>
      <c r="F342" s="233">
        <v>2</v>
      </c>
      <c r="G342" s="233">
        <v>6</v>
      </c>
      <c r="H342" s="233">
        <v>7</v>
      </c>
      <c r="I342" s="233">
        <v>6</v>
      </c>
      <c r="J342" s="233">
        <v>2</v>
      </c>
      <c r="K342" s="233">
        <v>1</v>
      </c>
      <c r="L342" s="233">
        <v>4</v>
      </c>
      <c r="M342" s="233">
        <v>4</v>
      </c>
      <c r="N342" s="233"/>
      <c r="O342" s="233"/>
      <c r="P342" s="233"/>
      <c r="Q342" s="233"/>
      <c r="R342" s="230">
        <f t="shared" si="6"/>
        <v>32</v>
      </c>
      <c r="S342" s="233"/>
    </row>
    <row r="343" spans="1:19" ht="25.5" customHeight="1" x14ac:dyDescent="0.2">
      <c r="A343" s="232">
        <v>555752</v>
      </c>
      <c r="B343" s="232" t="s">
        <v>1364</v>
      </c>
      <c r="C343" s="232" t="s">
        <v>1365</v>
      </c>
      <c r="D343" s="233" t="s">
        <v>1212</v>
      </c>
      <c r="E343" s="235" t="s">
        <v>1213</v>
      </c>
      <c r="F343" s="233"/>
      <c r="G343" s="233"/>
      <c r="H343" s="233">
        <v>2</v>
      </c>
      <c r="I343" s="233">
        <v>2</v>
      </c>
      <c r="J343" s="233"/>
      <c r="K343" s="233"/>
      <c r="L343" s="233"/>
      <c r="M343" s="233">
        <v>1</v>
      </c>
      <c r="N343" s="233"/>
      <c r="O343" s="233"/>
      <c r="P343" s="233"/>
      <c r="Q343" s="233"/>
      <c r="R343" s="230">
        <f t="shared" si="6"/>
        <v>5</v>
      </c>
      <c r="S343" s="233"/>
    </row>
    <row r="344" spans="1:19" ht="25.5" customHeight="1" x14ac:dyDescent="0.2">
      <c r="A344" s="232">
        <v>209155</v>
      </c>
      <c r="B344" s="232" t="s">
        <v>1366</v>
      </c>
      <c r="C344" s="232" t="s">
        <v>116</v>
      </c>
      <c r="D344" s="233" t="s">
        <v>1212</v>
      </c>
      <c r="E344" s="235" t="s">
        <v>1213</v>
      </c>
      <c r="F344" s="233"/>
      <c r="G344" s="233">
        <v>6</v>
      </c>
      <c r="H344" s="233">
        <v>2</v>
      </c>
      <c r="I344" s="233"/>
      <c r="J344" s="233"/>
      <c r="K344" s="233"/>
      <c r="L344" s="233">
        <v>2</v>
      </c>
      <c r="M344" s="233"/>
      <c r="N344" s="233"/>
      <c r="O344" s="233"/>
      <c r="P344" s="233"/>
      <c r="Q344" s="233"/>
      <c r="R344" s="230">
        <f t="shared" si="6"/>
        <v>10</v>
      </c>
      <c r="S344" s="233"/>
    </row>
    <row r="345" spans="1:19" ht="25.5" customHeight="1" x14ac:dyDescent="0.2">
      <c r="A345" s="232">
        <v>651171</v>
      </c>
      <c r="B345" s="232" t="s">
        <v>1367</v>
      </c>
      <c r="C345" s="232" t="s">
        <v>1368</v>
      </c>
      <c r="D345" s="233" t="s">
        <v>1212</v>
      </c>
      <c r="E345" s="235" t="s">
        <v>1213</v>
      </c>
      <c r="F345" s="233">
        <v>2</v>
      </c>
      <c r="G345" s="233"/>
      <c r="H345" s="233"/>
      <c r="I345" s="233">
        <v>1</v>
      </c>
      <c r="J345" s="233">
        <v>2</v>
      </c>
      <c r="K345" s="233"/>
      <c r="L345" s="233">
        <v>2</v>
      </c>
      <c r="M345" s="233">
        <v>1</v>
      </c>
      <c r="N345" s="233"/>
      <c r="O345" s="233"/>
      <c r="P345" s="233"/>
      <c r="Q345" s="233"/>
      <c r="R345" s="230">
        <f t="shared" si="6"/>
        <v>8</v>
      </c>
      <c r="S345" s="233"/>
    </row>
    <row r="346" spans="1:19" ht="25.5" customHeight="1" x14ac:dyDescent="0.2">
      <c r="A346" s="232">
        <v>348883</v>
      </c>
      <c r="B346" s="232" t="s">
        <v>837</v>
      </c>
      <c r="C346" s="232" t="s">
        <v>838</v>
      </c>
      <c r="D346" s="233" t="e">
        <f>VLOOKUP(A346,'Market Basket'!A:E,13,FALSE)</f>
        <v>#N/A</v>
      </c>
      <c r="E346" s="234" t="e">
        <f>VLOOKUP(A346,'Market Basket'!A:E,14,FALSE)</f>
        <v>#N/A</v>
      </c>
      <c r="F346" s="233">
        <v>22</v>
      </c>
      <c r="G346" s="233">
        <v>21</v>
      </c>
      <c r="H346" s="233">
        <v>2</v>
      </c>
      <c r="I346" s="233">
        <v>7</v>
      </c>
      <c r="J346" s="233">
        <v>6</v>
      </c>
      <c r="K346" s="233">
        <v>8</v>
      </c>
      <c r="L346" s="233">
        <v>2</v>
      </c>
      <c r="M346" s="233">
        <v>25</v>
      </c>
      <c r="N346" s="233"/>
      <c r="O346" s="233"/>
      <c r="P346" s="233"/>
      <c r="Q346" s="233"/>
      <c r="R346" s="230">
        <f t="shared" si="6"/>
        <v>93</v>
      </c>
      <c r="S346" s="233"/>
    </row>
    <row r="347" spans="1:19" ht="25.5" customHeight="1" x14ac:dyDescent="0.2">
      <c r="A347" s="232">
        <v>284831</v>
      </c>
      <c r="B347" s="232" t="s">
        <v>1369</v>
      </c>
      <c r="C347" s="232" t="s">
        <v>842</v>
      </c>
      <c r="D347" s="233" t="e">
        <f>VLOOKUP(A347,'Market Basket'!A:E,13,FALSE)</f>
        <v>#N/A</v>
      </c>
      <c r="E347" s="234" t="e">
        <f>VLOOKUP(A347,'Market Basket'!A:E,14,FALSE)</f>
        <v>#N/A</v>
      </c>
      <c r="F347" s="233"/>
      <c r="G347" s="233">
        <v>8</v>
      </c>
      <c r="H347" s="233">
        <v>5</v>
      </c>
      <c r="I347" s="233"/>
      <c r="J347" s="233"/>
      <c r="K347" s="233"/>
      <c r="L347" s="233"/>
      <c r="M347" s="233"/>
      <c r="N347" s="233"/>
      <c r="O347" s="233"/>
      <c r="P347" s="233"/>
      <c r="Q347" s="233"/>
      <c r="R347" s="230">
        <f t="shared" si="6"/>
        <v>13</v>
      </c>
      <c r="S347" s="233"/>
    </row>
    <row r="348" spans="1:19" ht="25.5" customHeight="1" x14ac:dyDescent="0.2">
      <c r="A348" s="232">
        <v>229941</v>
      </c>
      <c r="B348" s="232" t="s">
        <v>845</v>
      </c>
      <c r="C348" s="232" t="s">
        <v>846</v>
      </c>
      <c r="D348" s="233" t="e">
        <f>VLOOKUP(A348,'Market Basket'!A:E,13,FALSE)</f>
        <v>#N/A</v>
      </c>
      <c r="E348" s="234" t="e">
        <f>VLOOKUP(A348,'Market Basket'!A:E,14,FALSE)</f>
        <v>#N/A</v>
      </c>
      <c r="F348" s="233">
        <v>15</v>
      </c>
      <c r="G348" s="233">
        <v>3</v>
      </c>
      <c r="H348" s="233">
        <v>13</v>
      </c>
      <c r="I348" s="233">
        <v>5</v>
      </c>
      <c r="J348" s="233">
        <v>11</v>
      </c>
      <c r="K348" s="233">
        <v>2</v>
      </c>
      <c r="L348" s="233">
        <v>2</v>
      </c>
      <c r="M348" s="233">
        <v>35</v>
      </c>
      <c r="N348" s="233"/>
      <c r="O348" s="233"/>
      <c r="P348" s="233"/>
      <c r="Q348" s="233"/>
      <c r="R348" s="230">
        <f t="shared" si="6"/>
        <v>86</v>
      </c>
      <c r="S348" s="233"/>
    </row>
    <row r="349" spans="1:19" ht="25.5" customHeight="1" x14ac:dyDescent="0.2">
      <c r="A349" s="232">
        <v>538703</v>
      </c>
      <c r="B349" s="232" t="s">
        <v>1370</v>
      </c>
      <c r="C349" s="232" t="s">
        <v>1371</v>
      </c>
      <c r="D349" s="233" t="s">
        <v>1212</v>
      </c>
      <c r="E349" s="235" t="s">
        <v>1213</v>
      </c>
      <c r="F349" s="233">
        <v>1</v>
      </c>
      <c r="G349" s="233"/>
      <c r="H349" s="233"/>
      <c r="I349" s="233"/>
      <c r="J349" s="233"/>
      <c r="K349" s="233"/>
      <c r="L349" s="233"/>
      <c r="M349" s="233"/>
      <c r="N349" s="233"/>
      <c r="O349" s="233"/>
      <c r="P349" s="233"/>
      <c r="Q349" s="233"/>
      <c r="R349" s="230">
        <f t="shared" si="6"/>
        <v>1</v>
      </c>
      <c r="S349" s="233"/>
    </row>
    <row r="350" spans="1:19" ht="25.5" customHeight="1" x14ac:dyDescent="0.2">
      <c r="A350" s="232">
        <v>221482</v>
      </c>
      <c r="B350" s="232" t="s">
        <v>849</v>
      </c>
      <c r="C350" s="232" t="s">
        <v>846</v>
      </c>
      <c r="D350" s="233" t="e">
        <f>VLOOKUP(A350,'Market Basket'!A:E,13,FALSE)</f>
        <v>#N/A</v>
      </c>
      <c r="E350" s="234" t="e">
        <f>VLOOKUP(A350,'Market Basket'!A:E,14,FALSE)</f>
        <v>#N/A</v>
      </c>
      <c r="F350" s="233"/>
      <c r="G350" s="233">
        <v>2</v>
      </c>
      <c r="H350" s="233">
        <v>9</v>
      </c>
      <c r="I350" s="233">
        <v>3</v>
      </c>
      <c r="J350" s="233">
        <v>5</v>
      </c>
      <c r="K350" s="233"/>
      <c r="L350" s="233">
        <v>10</v>
      </c>
      <c r="M350" s="233">
        <v>3</v>
      </c>
      <c r="N350" s="233"/>
      <c r="O350" s="233"/>
      <c r="P350" s="233"/>
      <c r="Q350" s="233"/>
      <c r="R350" s="230">
        <f t="shared" si="6"/>
        <v>32</v>
      </c>
      <c r="S350" s="233"/>
    </row>
    <row r="351" spans="1:19" ht="25.5" customHeight="1" x14ac:dyDescent="0.2">
      <c r="A351" s="232">
        <v>221460</v>
      </c>
      <c r="B351" s="232" t="s">
        <v>850</v>
      </c>
      <c r="C351" s="232" t="s">
        <v>846</v>
      </c>
      <c r="D351" s="233" t="e">
        <f>VLOOKUP(A351,'Market Basket'!A:E,13,FALSE)</f>
        <v>#N/A</v>
      </c>
      <c r="E351" s="234" t="e">
        <f>VLOOKUP(A351,'Market Basket'!A:E,14,FALSE)</f>
        <v>#N/A</v>
      </c>
      <c r="F351" s="233"/>
      <c r="G351" s="233">
        <v>7</v>
      </c>
      <c r="H351" s="233">
        <v>2</v>
      </c>
      <c r="I351" s="233">
        <v>7</v>
      </c>
      <c r="J351" s="233">
        <v>1</v>
      </c>
      <c r="K351" s="233">
        <v>5</v>
      </c>
      <c r="L351" s="233">
        <v>61</v>
      </c>
      <c r="M351" s="233">
        <v>4</v>
      </c>
      <c r="N351" s="233"/>
      <c r="O351" s="233"/>
      <c r="P351" s="233"/>
      <c r="Q351" s="233"/>
      <c r="R351" s="230">
        <f t="shared" si="6"/>
        <v>87</v>
      </c>
      <c r="S351" s="233"/>
    </row>
    <row r="352" spans="1:19" ht="25.5" customHeight="1" x14ac:dyDescent="0.2">
      <c r="A352" s="232">
        <v>692620</v>
      </c>
      <c r="B352" s="232" t="s">
        <v>1372</v>
      </c>
      <c r="C352" s="232" t="s">
        <v>1373</v>
      </c>
      <c r="D352" s="233" t="s">
        <v>1212</v>
      </c>
      <c r="E352" s="235" t="s">
        <v>1213</v>
      </c>
      <c r="F352" s="233">
        <v>1</v>
      </c>
      <c r="G352" s="233"/>
      <c r="H352" s="233"/>
      <c r="I352" s="233"/>
      <c r="J352" s="233"/>
      <c r="K352" s="233"/>
      <c r="L352" s="233"/>
      <c r="M352" s="233"/>
      <c r="N352" s="233"/>
      <c r="O352" s="233"/>
      <c r="P352" s="233"/>
      <c r="Q352" s="233"/>
      <c r="R352" s="230">
        <f t="shared" si="6"/>
        <v>1</v>
      </c>
      <c r="S352" s="233"/>
    </row>
    <row r="353" spans="1:19" ht="25.5" customHeight="1" x14ac:dyDescent="0.2">
      <c r="A353" s="232">
        <v>865131</v>
      </c>
      <c r="B353" s="232" t="s">
        <v>851</v>
      </c>
      <c r="C353" s="232" t="s">
        <v>852</v>
      </c>
      <c r="D353" s="233" t="e">
        <f>VLOOKUP(A353,'Market Basket'!A:E,13,FALSE)</f>
        <v>#N/A</v>
      </c>
      <c r="E353" s="234" t="e">
        <f>VLOOKUP(A353,'Market Basket'!A:E,14,FALSE)</f>
        <v>#N/A</v>
      </c>
      <c r="F353" s="233"/>
      <c r="G353" s="233">
        <v>3</v>
      </c>
      <c r="H353" s="233"/>
      <c r="I353" s="233">
        <v>2</v>
      </c>
      <c r="J353" s="233"/>
      <c r="K353" s="233"/>
      <c r="L353" s="233">
        <v>4</v>
      </c>
      <c r="M353" s="233">
        <v>1</v>
      </c>
      <c r="N353" s="233"/>
      <c r="O353" s="233"/>
      <c r="P353" s="233"/>
      <c r="Q353" s="233"/>
      <c r="R353" s="230">
        <f t="shared" si="6"/>
        <v>10</v>
      </c>
      <c r="S353" s="233"/>
    </row>
    <row r="354" spans="1:19" ht="25.5" customHeight="1" x14ac:dyDescent="0.2">
      <c r="A354" s="232">
        <v>695880</v>
      </c>
      <c r="B354" s="232" t="s">
        <v>854</v>
      </c>
      <c r="C354" s="232" t="s">
        <v>852</v>
      </c>
      <c r="D354" s="233" t="e">
        <f>VLOOKUP(A354,'Market Basket'!A:E,13,FALSE)</f>
        <v>#N/A</v>
      </c>
      <c r="E354" s="234" t="e">
        <f>VLOOKUP(A354,'Market Basket'!A:E,14,FALSE)</f>
        <v>#N/A</v>
      </c>
      <c r="F354" s="233">
        <v>4</v>
      </c>
      <c r="G354" s="233">
        <v>2</v>
      </c>
      <c r="H354" s="233"/>
      <c r="I354" s="233">
        <v>1</v>
      </c>
      <c r="J354" s="233">
        <v>1</v>
      </c>
      <c r="K354" s="233"/>
      <c r="L354" s="233">
        <v>2</v>
      </c>
      <c r="M354" s="233">
        <v>1</v>
      </c>
      <c r="N354" s="233"/>
      <c r="O354" s="233"/>
      <c r="P354" s="233"/>
      <c r="Q354" s="233"/>
      <c r="R354" s="230">
        <f t="shared" si="6"/>
        <v>11</v>
      </c>
      <c r="S354" s="233"/>
    </row>
    <row r="355" spans="1:19" ht="25.5" customHeight="1" x14ac:dyDescent="0.2">
      <c r="A355" s="232">
        <v>452062</v>
      </c>
      <c r="B355" s="232" t="s">
        <v>856</v>
      </c>
      <c r="C355" s="232" t="s">
        <v>852</v>
      </c>
      <c r="D355" s="233" t="e">
        <f>VLOOKUP(A355,'Market Basket'!A:E,13,FALSE)</f>
        <v>#N/A</v>
      </c>
      <c r="E355" s="234" t="e">
        <f>VLOOKUP(A355,'Market Basket'!A:E,14,FALSE)</f>
        <v>#N/A</v>
      </c>
      <c r="F355" s="233"/>
      <c r="G355" s="233">
        <v>13</v>
      </c>
      <c r="H355" s="233">
        <v>9</v>
      </c>
      <c r="I355" s="233">
        <v>11</v>
      </c>
      <c r="J355" s="233">
        <v>10</v>
      </c>
      <c r="K355" s="233"/>
      <c r="L355" s="233">
        <v>19</v>
      </c>
      <c r="M355" s="233">
        <v>11</v>
      </c>
      <c r="N355" s="233"/>
      <c r="O355" s="233"/>
      <c r="P355" s="233"/>
      <c r="Q355" s="233"/>
      <c r="R355" s="230">
        <f t="shared" si="6"/>
        <v>73</v>
      </c>
      <c r="S355" s="233"/>
    </row>
    <row r="356" spans="1:19" ht="25.5" customHeight="1" x14ac:dyDescent="0.2">
      <c r="A356" s="232">
        <v>695890</v>
      </c>
      <c r="B356" s="232" t="s">
        <v>857</v>
      </c>
      <c r="C356" s="232" t="s">
        <v>852</v>
      </c>
      <c r="D356" s="233" t="e">
        <f>VLOOKUP(A356,'Market Basket'!A:E,13,FALSE)</f>
        <v>#N/A</v>
      </c>
      <c r="E356" s="234" t="e">
        <f>VLOOKUP(A356,'Market Basket'!A:E,14,FALSE)</f>
        <v>#N/A</v>
      </c>
      <c r="F356" s="233">
        <v>11</v>
      </c>
      <c r="G356" s="233">
        <v>16</v>
      </c>
      <c r="H356" s="233">
        <v>8</v>
      </c>
      <c r="I356" s="233">
        <v>11</v>
      </c>
      <c r="J356" s="233">
        <v>11</v>
      </c>
      <c r="K356" s="233">
        <v>7</v>
      </c>
      <c r="L356" s="233">
        <v>9</v>
      </c>
      <c r="M356" s="233">
        <v>9</v>
      </c>
      <c r="N356" s="233"/>
      <c r="O356" s="233"/>
      <c r="P356" s="233"/>
      <c r="Q356" s="233"/>
      <c r="R356" s="230">
        <f t="shared" si="6"/>
        <v>82</v>
      </c>
      <c r="S356" s="233"/>
    </row>
    <row r="357" spans="1:19" ht="25.5" customHeight="1" x14ac:dyDescent="0.2">
      <c r="A357" s="232">
        <v>131970</v>
      </c>
      <c r="B357" s="232" t="s">
        <v>858</v>
      </c>
      <c r="C357" s="232" t="s">
        <v>587</v>
      </c>
      <c r="D357" s="233" t="e">
        <f>VLOOKUP(A357,'Market Basket'!A:E,13,FALSE)</f>
        <v>#N/A</v>
      </c>
      <c r="E357" s="234" t="e">
        <f>VLOOKUP(A357,'Market Basket'!A:E,14,FALSE)</f>
        <v>#N/A</v>
      </c>
      <c r="F357" s="233">
        <v>19</v>
      </c>
      <c r="G357" s="233">
        <v>82</v>
      </c>
      <c r="H357" s="233">
        <v>134</v>
      </c>
      <c r="I357" s="233">
        <v>159</v>
      </c>
      <c r="J357" s="233">
        <v>93</v>
      </c>
      <c r="K357" s="233">
        <v>85</v>
      </c>
      <c r="L357" s="233">
        <v>153</v>
      </c>
      <c r="M357" s="233">
        <v>128</v>
      </c>
      <c r="N357" s="233"/>
      <c r="O357" s="233"/>
      <c r="P357" s="233"/>
      <c r="Q357" s="233"/>
      <c r="R357" s="230">
        <f t="shared" si="6"/>
        <v>853</v>
      </c>
      <c r="S357" s="233"/>
    </row>
    <row r="358" spans="1:19" ht="25.5" customHeight="1" x14ac:dyDescent="0.2">
      <c r="A358" s="232">
        <v>256760</v>
      </c>
      <c r="B358" s="232" t="s">
        <v>1374</v>
      </c>
      <c r="C358" s="232" t="s">
        <v>23</v>
      </c>
      <c r="D358" s="233" t="s">
        <v>1212</v>
      </c>
      <c r="E358" s="235" t="s">
        <v>1213</v>
      </c>
      <c r="F358" s="233">
        <v>1</v>
      </c>
      <c r="G358" s="233"/>
      <c r="H358" s="233"/>
      <c r="I358" s="233"/>
      <c r="J358" s="233"/>
      <c r="K358" s="233"/>
      <c r="L358" s="233"/>
      <c r="M358" s="233"/>
      <c r="N358" s="233"/>
      <c r="O358" s="233"/>
      <c r="P358" s="233"/>
      <c r="Q358" s="233"/>
      <c r="R358" s="230">
        <f t="shared" si="6"/>
        <v>1</v>
      </c>
      <c r="S358" s="233"/>
    </row>
    <row r="359" spans="1:19" ht="25.5" customHeight="1" x14ac:dyDescent="0.2">
      <c r="A359" s="232">
        <v>241851</v>
      </c>
      <c r="B359" s="232" t="s">
        <v>860</v>
      </c>
      <c r="C359" s="232" t="s">
        <v>861</v>
      </c>
      <c r="D359" s="233" t="e">
        <f>VLOOKUP(A359,'Market Basket'!A:E,13,FALSE)</f>
        <v>#N/A</v>
      </c>
      <c r="E359" s="234" t="e">
        <f>VLOOKUP(A359,'Market Basket'!A:E,14,FALSE)</f>
        <v>#N/A</v>
      </c>
      <c r="F359" s="233">
        <v>8</v>
      </c>
      <c r="G359" s="233">
        <v>12</v>
      </c>
      <c r="H359" s="233">
        <v>17</v>
      </c>
      <c r="I359" s="233">
        <v>23</v>
      </c>
      <c r="J359" s="233">
        <v>14</v>
      </c>
      <c r="K359" s="233">
        <v>7</v>
      </c>
      <c r="L359" s="233">
        <v>25</v>
      </c>
      <c r="M359" s="233">
        <v>20</v>
      </c>
      <c r="N359" s="233"/>
      <c r="O359" s="233"/>
      <c r="P359" s="233"/>
      <c r="Q359" s="233"/>
      <c r="R359" s="230">
        <f t="shared" si="6"/>
        <v>126</v>
      </c>
      <c r="S359" s="233"/>
    </row>
    <row r="360" spans="1:19" ht="25.5" customHeight="1" x14ac:dyDescent="0.2">
      <c r="A360" s="232">
        <v>573880</v>
      </c>
      <c r="B360" s="232" t="s">
        <v>1375</v>
      </c>
      <c r="C360" s="232" t="s">
        <v>861</v>
      </c>
      <c r="D360" s="233" t="s">
        <v>1212</v>
      </c>
      <c r="E360" s="235" t="s">
        <v>1213</v>
      </c>
      <c r="F360" s="233"/>
      <c r="G360" s="233"/>
      <c r="H360" s="233">
        <v>10</v>
      </c>
      <c r="I360" s="233">
        <v>3</v>
      </c>
      <c r="J360" s="233">
        <v>8</v>
      </c>
      <c r="K360" s="233"/>
      <c r="L360" s="233">
        <v>4</v>
      </c>
      <c r="M360" s="233"/>
      <c r="N360" s="233"/>
      <c r="O360" s="233"/>
      <c r="P360" s="233"/>
      <c r="Q360" s="233"/>
      <c r="R360" s="230">
        <f t="shared" si="6"/>
        <v>25</v>
      </c>
      <c r="S360" s="233"/>
    </row>
    <row r="361" spans="1:19" ht="25.5" customHeight="1" x14ac:dyDescent="0.2">
      <c r="A361" s="232">
        <v>290203</v>
      </c>
      <c r="B361" s="232" t="s">
        <v>1376</v>
      </c>
      <c r="C361" s="232" t="s">
        <v>44</v>
      </c>
      <c r="D361" s="233" t="s">
        <v>1212</v>
      </c>
      <c r="E361" s="235" t="s">
        <v>1213</v>
      </c>
      <c r="F361" s="233">
        <v>1</v>
      </c>
      <c r="G361" s="233"/>
      <c r="H361" s="233"/>
      <c r="I361" s="233"/>
      <c r="J361" s="233"/>
      <c r="K361" s="233"/>
      <c r="L361" s="233"/>
      <c r="M361" s="233"/>
      <c r="N361" s="233"/>
      <c r="O361" s="233"/>
      <c r="P361" s="233"/>
      <c r="Q361" s="233"/>
      <c r="R361" s="230">
        <f t="shared" si="6"/>
        <v>1</v>
      </c>
      <c r="S361" s="233"/>
    </row>
    <row r="362" spans="1:19" ht="25.5" customHeight="1" x14ac:dyDescent="0.2">
      <c r="A362" s="232">
        <v>412860</v>
      </c>
      <c r="B362" s="232" t="s">
        <v>863</v>
      </c>
      <c r="C362" s="232" t="s">
        <v>101</v>
      </c>
      <c r="D362" s="233" t="e">
        <f>VLOOKUP(A362,'Market Basket'!A:E,13,FALSE)</f>
        <v>#N/A</v>
      </c>
      <c r="E362" s="234" t="e">
        <f>VLOOKUP(A362,'Market Basket'!A:E,14,FALSE)</f>
        <v>#N/A</v>
      </c>
      <c r="F362" s="233">
        <v>1</v>
      </c>
      <c r="G362" s="233">
        <v>1</v>
      </c>
      <c r="H362" s="233">
        <v>1</v>
      </c>
      <c r="I362" s="233">
        <v>1</v>
      </c>
      <c r="J362" s="233">
        <v>1</v>
      </c>
      <c r="K362" s="233">
        <v>1</v>
      </c>
      <c r="L362" s="233">
        <v>2</v>
      </c>
      <c r="M362" s="233"/>
      <c r="N362" s="233"/>
      <c r="O362" s="233"/>
      <c r="P362" s="233"/>
      <c r="Q362" s="233"/>
      <c r="R362" s="230">
        <f t="shared" si="6"/>
        <v>8</v>
      </c>
      <c r="S362" s="233"/>
    </row>
    <row r="363" spans="1:19" ht="25.5" customHeight="1" x14ac:dyDescent="0.2">
      <c r="A363" s="232">
        <v>704931</v>
      </c>
      <c r="B363" s="232" t="s">
        <v>1377</v>
      </c>
      <c r="C363" s="232" t="s">
        <v>768</v>
      </c>
      <c r="D363" s="233" t="s">
        <v>1212</v>
      </c>
      <c r="E363" s="235" t="s">
        <v>1213</v>
      </c>
      <c r="F363" s="233"/>
      <c r="G363" s="233"/>
      <c r="H363" s="233">
        <v>1</v>
      </c>
      <c r="I363" s="233"/>
      <c r="J363" s="233"/>
      <c r="K363" s="233"/>
      <c r="L363" s="233"/>
      <c r="M363" s="233"/>
      <c r="N363" s="233"/>
      <c r="O363" s="233"/>
      <c r="P363" s="233"/>
      <c r="Q363" s="233"/>
      <c r="R363" s="230">
        <f t="shared" si="6"/>
        <v>1</v>
      </c>
      <c r="S363" s="233"/>
    </row>
    <row r="364" spans="1:19" ht="25.5" customHeight="1" x14ac:dyDescent="0.2">
      <c r="A364" s="232">
        <v>394037</v>
      </c>
      <c r="B364" s="232" t="s">
        <v>865</v>
      </c>
      <c r="C364" s="232" t="s">
        <v>276</v>
      </c>
      <c r="D364" s="233" t="e">
        <f>VLOOKUP(A364,'Market Basket'!A:E,13,FALSE)</f>
        <v>#N/A</v>
      </c>
      <c r="E364" s="234" t="e">
        <f>VLOOKUP(A364,'Market Basket'!A:E,14,FALSE)</f>
        <v>#N/A</v>
      </c>
      <c r="F364" s="233">
        <v>1</v>
      </c>
      <c r="G364" s="233">
        <v>1</v>
      </c>
      <c r="H364" s="233">
        <v>10</v>
      </c>
      <c r="I364" s="233"/>
      <c r="J364" s="233">
        <v>4</v>
      </c>
      <c r="K364" s="233"/>
      <c r="L364" s="233">
        <v>21</v>
      </c>
      <c r="M364" s="233">
        <v>1</v>
      </c>
      <c r="N364" s="233"/>
      <c r="O364" s="233"/>
      <c r="P364" s="233"/>
      <c r="Q364" s="233"/>
      <c r="R364" s="230">
        <f t="shared" si="6"/>
        <v>38</v>
      </c>
      <c r="S364" s="233"/>
    </row>
    <row r="365" spans="1:19" ht="25.5" customHeight="1" x14ac:dyDescent="0.2">
      <c r="A365" s="232">
        <v>592315</v>
      </c>
      <c r="B365" s="232" t="s">
        <v>1378</v>
      </c>
      <c r="C365" s="232" t="s">
        <v>12</v>
      </c>
      <c r="D365" s="233" t="s">
        <v>1212</v>
      </c>
      <c r="E365" s="235" t="s">
        <v>1213</v>
      </c>
      <c r="F365" s="233"/>
      <c r="G365" s="233">
        <v>4</v>
      </c>
      <c r="H365" s="233"/>
      <c r="I365" s="233"/>
      <c r="J365" s="233"/>
      <c r="K365" s="233"/>
      <c r="L365" s="233"/>
      <c r="M365" s="233"/>
      <c r="N365" s="233"/>
      <c r="O365" s="233"/>
      <c r="P365" s="233"/>
      <c r="Q365" s="233"/>
      <c r="R365" s="230">
        <f t="shared" si="6"/>
        <v>4</v>
      </c>
      <c r="S365" s="233"/>
    </row>
    <row r="366" spans="1:19" ht="25.5" customHeight="1" x14ac:dyDescent="0.2">
      <c r="A366" s="232">
        <v>204700</v>
      </c>
      <c r="B366" s="232" t="s">
        <v>1379</v>
      </c>
      <c r="C366" s="232" t="s">
        <v>808</v>
      </c>
      <c r="D366" s="233" t="s">
        <v>1212</v>
      </c>
      <c r="E366" s="235" t="s">
        <v>1213</v>
      </c>
      <c r="F366" s="233">
        <v>1</v>
      </c>
      <c r="G366" s="233"/>
      <c r="H366" s="233"/>
      <c r="I366" s="233"/>
      <c r="J366" s="233"/>
      <c r="K366" s="233"/>
      <c r="L366" s="233"/>
      <c r="M366" s="233"/>
      <c r="N366" s="233"/>
      <c r="O366" s="233"/>
      <c r="P366" s="233"/>
      <c r="Q366" s="233"/>
      <c r="R366" s="230">
        <f t="shared" si="6"/>
        <v>1</v>
      </c>
      <c r="S366" s="233"/>
    </row>
    <row r="367" spans="1:19" ht="25.5" customHeight="1" x14ac:dyDescent="0.2">
      <c r="A367" s="232">
        <v>149195</v>
      </c>
      <c r="B367" s="232" t="s">
        <v>867</v>
      </c>
      <c r="C367" s="232" t="s">
        <v>44</v>
      </c>
      <c r="D367" s="233" t="e">
        <f>VLOOKUP(A367,'Market Basket'!A:E,13,FALSE)</f>
        <v>#N/A</v>
      </c>
      <c r="E367" s="234" t="e">
        <f>VLOOKUP(A367,'Market Basket'!A:E,14,FALSE)</f>
        <v>#N/A</v>
      </c>
      <c r="F367" s="233"/>
      <c r="G367" s="233">
        <v>0</v>
      </c>
      <c r="H367" s="233">
        <v>1</v>
      </c>
      <c r="I367" s="233"/>
      <c r="J367" s="233"/>
      <c r="K367" s="233"/>
      <c r="L367" s="233"/>
      <c r="M367" s="233"/>
      <c r="N367" s="233"/>
      <c r="O367" s="233"/>
      <c r="P367" s="233"/>
      <c r="Q367" s="233"/>
      <c r="R367" s="230">
        <f t="shared" si="6"/>
        <v>1</v>
      </c>
      <c r="S367" s="233"/>
    </row>
    <row r="368" spans="1:19" ht="25.5" customHeight="1" x14ac:dyDescent="0.2">
      <c r="A368" s="232">
        <v>474425</v>
      </c>
      <c r="B368" s="232" t="s">
        <v>871</v>
      </c>
      <c r="C368" s="232" t="s">
        <v>29</v>
      </c>
      <c r="D368" s="233" t="e">
        <f>VLOOKUP(A368,'Market Basket'!A:E,13,FALSE)</f>
        <v>#N/A</v>
      </c>
      <c r="E368" s="234" t="e">
        <f>VLOOKUP(A368,'Market Basket'!A:E,14,FALSE)</f>
        <v>#N/A</v>
      </c>
      <c r="F368" s="233"/>
      <c r="G368" s="233">
        <v>1</v>
      </c>
      <c r="H368" s="233">
        <v>2</v>
      </c>
      <c r="I368" s="233">
        <v>4</v>
      </c>
      <c r="J368" s="233">
        <v>-1</v>
      </c>
      <c r="K368" s="233"/>
      <c r="L368" s="233"/>
      <c r="M368" s="233"/>
      <c r="N368" s="233"/>
      <c r="O368" s="233"/>
      <c r="P368" s="233"/>
      <c r="Q368" s="233"/>
      <c r="R368" s="230">
        <f t="shared" si="6"/>
        <v>6</v>
      </c>
      <c r="S368" s="233"/>
    </row>
    <row r="369" spans="1:19" ht="25.5" customHeight="1" x14ac:dyDescent="0.2">
      <c r="A369" s="232">
        <v>101035</v>
      </c>
      <c r="B369" s="232" t="s">
        <v>874</v>
      </c>
      <c r="C369" s="232" t="s">
        <v>23</v>
      </c>
      <c r="D369" s="233" t="e">
        <f>VLOOKUP(A369,'Market Basket'!A:E,13,FALSE)</f>
        <v>#N/A</v>
      </c>
      <c r="E369" s="234" t="e">
        <f>VLOOKUP(A369,'Market Basket'!A:E,14,FALSE)</f>
        <v>#N/A</v>
      </c>
      <c r="F369" s="233"/>
      <c r="G369" s="233">
        <v>4</v>
      </c>
      <c r="H369" s="233">
        <v>1</v>
      </c>
      <c r="I369" s="233">
        <v>2</v>
      </c>
      <c r="J369" s="233">
        <v>1</v>
      </c>
      <c r="K369" s="233">
        <v>1</v>
      </c>
      <c r="L369" s="233">
        <v>2</v>
      </c>
      <c r="M369" s="233">
        <v>1</v>
      </c>
      <c r="N369" s="233"/>
      <c r="O369" s="233"/>
      <c r="P369" s="233"/>
      <c r="Q369" s="233"/>
      <c r="R369" s="230">
        <f t="shared" si="6"/>
        <v>12</v>
      </c>
      <c r="S369" s="233"/>
    </row>
    <row r="370" spans="1:19" ht="25.5" customHeight="1" x14ac:dyDescent="0.2">
      <c r="A370" s="232">
        <v>216300</v>
      </c>
      <c r="B370" s="232" t="s">
        <v>876</v>
      </c>
      <c r="C370" s="232" t="s">
        <v>587</v>
      </c>
      <c r="D370" s="233" t="e">
        <f>VLOOKUP(A370,'Market Basket'!A:E,13,FALSE)</f>
        <v>#N/A</v>
      </c>
      <c r="E370" s="234" t="e">
        <f>VLOOKUP(A370,'Market Basket'!A:E,14,FALSE)</f>
        <v>#N/A</v>
      </c>
      <c r="F370" s="233">
        <v>22</v>
      </c>
      <c r="G370" s="233">
        <v>100</v>
      </c>
      <c r="H370" s="233">
        <v>138</v>
      </c>
      <c r="I370" s="233">
        <v>159</v>
      </c>
      <c r="J370" s="233">
        <v>81</v>
      </c>
      <c r="K370" s="233">
        <v>81</v>
      </c>
      <c r="L370" s="233">
        <v>146</v>
      </c>
      <c r="M370" s="233">
        <v>134</v>
      </c>
      <c r="N370" s="233"/>
      <c r="O370" s="233"/>
      <c r="P370" s="233"/>
      <c r="Q370" s="233"/>
      <c r="R370" s="230">
        <f t="shared" si="6"/>
        <v>861</v>
      </c>
      <c r="S370" s="233"/>
    </row>
    <row r="371" spans="1:19" ht="25.5" customHeight="1" x14ac:dyDescent="0.2">
      <c r="A371" s="232">
        <v>509221</v>
      </c>
      <c r="B371" s="232" t="s">
        <v>1380</v>
      </c>
      <c r="C371" s="232" t="s">
        <v>587</v>
      </c>
      <c r="D371" s="233" t="s">
        <v>1212</v>
      </c>
      <c r="E371" s="235" t="s">
        <v>1213</v>
      </c>
      <c r="F371" s="233">
        <v>1</v>
      </c>
      <c r="G371" s="233"/>
      <c r="H371" s="233"/>
      <c r="I371" s="233"/>
      <c r="J371" s="233"/>
      <c r="K371" s="233"/>
      <c r="L371" s="233"/>
      <c r="M371" s="233"/>
      <c r="N371" s="233"/>
      <c r="O371" s="233"/>
      <c r="P371" s="233"/>
      <c r="Q371" s="233"/>
      <c r="R371" s="230">
        <f t="shared" si="6"/>
        <v>1</v>
      </c>
      <c r="S371" s="233"/>
    </row>
    <row r="372" spans="1:19" ht="25.5" customHeight="1" x14ac:dyDescent="0.2">
      <c r="A372" s="232">
        <v>575522</v>
      </c>
      <c r="B372" s="232" t="s">
        <v>877</v>
      </c>
      <c r="C372" s="232" t="s">
        <v>878</v>
      </c>
      <c r="D372" s="233" t="e">
        <f>VLOOKUP(A372,'Market Basket'!A:E,13,FALSE)</f>
        <v>#N/A</v>
      </c>
      <c r="E372" s="234" t="e">
        <f>VLOOKUP(A372,'Market Basket'!A:E,14,FALSE)</f>
        <v>#N/A</v>
      </c>
      <c r="F372" s="233">
        <v>18</v>
      </c>
      <c r="G372" s="233">
        <v>105</v>
      </c>
      <c r="H372" s="233">
        <v>131</v>
      </c>
      <c r="I372" s="233">
        <v>106</v>
      </c>
      <c r="J372" s="233">
        <v>95</v>
      </c>
      <c r="K372" s="233">
        <v>62</v>
      </c>
      <c r="L372" s="233">
        <v>146</v>
      </c>
      <c r="M372" s="233">
        <v>134</v>
      </c>
      <c r="N372" s="233"/>
      <c r="O372" s="233"/>
      <c r="P372" s="233"/>
      <c r="Q372" s="233"/>
      <c r="R372" s="230">
        <f t="shared" si="6"/>
        <v>797</v>
      </c>
      <c r="S372" s="233"/>
    </row>
    <row r="373" spans="1:19" ht="25.5" customHeight="1" x14ac:dyDescent="0.2">
      <c r="A373" s="232">
        <v>665451</v>
      </c>
      <c r="B373" s="232" t="s">
        <v>881</v>
      </c>
      <c r="C373" s="232" t="s">
        <v>878</v>
      </c>
      <c r="D373" s="233" t="e">
        <f>VLOOKUP(A373,'Market Basket'!A:E,13,FALSE)</f>
        <v>#N/A</v>
      </c>
      <c r="E373" s="234" t="e">
        <f>VLOOKUP(A373,'Market Basket'!A:E,14,FALSE)</f>
        <v>#N/A</v>
      </c>
      <c r="F373" s="233">
        <v>6</v>
      </c>
      <c r="G373" s="233">
        <v>85</v>
      </c>
      <c r="H373" s="233">
        <v>66</v>
      </c>
      <c r="I373" s="233">
        <v>86</v>
      </c>
      <c r="J373" s="233">
        <v>60</v>
      </c>
      <c r="K373" s="233">
        <v>47</v>
      </c>
      <c r="L373" s="233">
        <v>77</v>
      </c>
      <c r="M373" s="233">
        <v>54</v>
      </c>
      <c r="N373" s="233"/>
      <c r="O373" s="233"/>
      <c r="P373" s="233"/>
      <c r="Q373" s="233"/>
      <c r="R373" s="230">
        <f t="shared" si="6"/>
        <v>481</v>
      </c>
      <c r="S373" s="233"/>
    </row>
    <row r="374" spans="1:19" ht="25.5" customHeight="1" x14ac:dyDescent="0.2">
      <c r="A374" s="232">
        <v>420225</v>
      </c>
      <c r="B374" s="232" t="s">
        <v>1381</v>
      </c>
      <c r="C374" s="232" t="s">
        <v>44</v>
      </c>
      <c r="D374" s="233" t="s">
        <v>1212</v>
      </c>
      <c r="E374" s="235" t="s">
        <v>1213</v>
      </c>
      <c r="F374" s="233"/>
      <c r="G374" s="233"/>
      <c r="H374" s="233">
        <v>1</v>
      </c>
      <c r="I374" s="233"/>
      <c r="J374" s="233"/>
      <c r="K374" s="233"/>
      <c r="L374" s="233"/>
      <c r="M374" s="233"/>
      <c r="N374" s="233"/>
      <c r="O374" s="233"/>
      <c r="P374" s="233"/>
      <c r="Q374" s="233"/>
      <c r="R374" s="230">
        <f t="shared" si="6"/>
        <v>1</v>
      </c>
      <c r="S374" s="233"/>
    </row>
    <row r="375" spans="1:19" ht="25.5" customHeight="1" x14ac:dyDescent="0.2">
      <c r="A375" s="232">
        <v>163770</v>
      </c>
      <c r="B375" s="232" t="s">
        <v>1382</v>
      </c>
      <c r="C375" s="232" t="s">
        <v>44</v>
      </c>
      <c r="D375" s="233" t="s">
        <v>1212</v>
      </c>
      <c r="E375" s="235" t="s">
        <v>1213</v>
      </c>
      <c r="F375" s="233">
        <v>3</v>
      </c>
      <c r="G375" s="233"/>
      <c r="H375" s="233"/>
      <c r="I375" s="233"/>
      <c r="J375" s="233"/>
      <c r="K375" s="233"/>
      <c r="L375" s="233"/>
      <c r="M375" s="233"/>
      <c r="N375" s="233"/>
      <c r="O375" s="233"/>
      <c r="P375" s="233"/>
      <c r="Q375" s="233"/>
      <c r="R375" s="230">
        <f t="shared" si="6"/>
        <v>3</v>
      </c>
      <c r="S375" s="233"/>
    </row>
    <row r="376" spans="1:19" ht="25.5" customHeight="1" x14ac:dyDescent="0.2">
      <c r="A376" s="232">
        <v>105220</v>
      </c>
      <c r="B376" s="232" t="s">
        <v>889</v>
      </c>
      <c r="C376" s="232" t="s">
        <v>890</v>
      </c>
      <c r="D376" s="233" t="e">
        <f>VLOOKUP(A376,'Market Basket'!A:E,13,FALSE)</f>
        <v>#N/A</v>
      </c>
      <c r="E376" s="234" t="e">
        <f>VLOOKUP(A376,'Market Basket'!A:E,14,FALSE)</f>
        <v>#N/A</v>
      </c>
      <c r="F376" s="233">
        <v>6</v>
      </c>
      <c r="G376" s="233">
        <v>36</v>
      </c>
      <c r="H376" s="233">
        <v>17</v>
      </c>
      <c r="I376" s="233">
        <v>35</v>
      </c>
      <c r="J376" s="233">
        <v>10</v>
      </c>
      <c r="K376" s="233">
        <v>14</v>
      </c>
      <c r="L376" s="233"/>
      <c r="M376" s="233"/>
      <c r="N376" s="233"/>
      <c r="O376" s="233"/>
      <c r="P376" s="233"/>
      <c r="Q376" s="233"/>
      <c r="R376" s="230">
        <f t="shared" si="6"/>
        <v>118</v>
      </c>
      <c r="S376" s="233"/>
    </row>
    <row r="377" spans="1:19" ht="25.5" customHeight="1" x14ac:dyDescent="0.2">
      <c r="A377" s="232">
        <v>600470</v>
      </c>
      <c r="B377" s="232" t="s">
        <v>892</v>
      </c>
      <c r="C377" s="232" t="s">
        <v>23</v>
      </c>
      <c r="D377" s="233" t="e">
        <f>VLOOKUP(A377,'Market Basket'!A:E,13,FALSE)</f>
        <v>#N/A</v>
      </c>
      <c r="E377" s="234" t="e">
        <f>VLOOKUP(A377,'Market Basket'!A:E,14,FALSE)</f>
        <v>#N/A</v>
      </c>
      <c r="F377" s="233">
        <v>14</v>
      </c>
      <c r="G377" s="233">
        <v>9</v>
      </c>
      <c r="H377" s="233">
        <v>2</v>
      </c>
      <c r="I377" s="233">
        <v>16</v>
      </c>
      <c r="J377" s="233">
        <v>2</v>
      </c>
      <c r="K377" s="233">
        <v>6</v>
      </c>
      <c r="L377" s="233">
        <v>2</v>
      </c>
      <c r="M377" s="233">
        <v>7</v>
      </c>
      <c r="N377" s="233"/>
      <c r="O377" s="233"/>
      <c r="P377" s="233"/>
      <c r="Q377" s="233"/>
      <c r="R377" s="230">
        <f t="shared" si="6"/>
        <v>58</v>
      </c>
      <c r="S377" s="233"/>
    </row>
    <row r="378" spans="1:19" ht="25.5" customHeight="1" x14ac:dyDescent="0.2">
      <c r="A378" s="232">
        <v>860560</v>
      </c>
      <c r="B378" s="232" t="s">
        <v>895</v>
      </c>
      <c r="C378" s="232" t="s">
        <v>896</v>
      </c>
      <c r="D378" s="233" t="s">
        <v>1212</v>
      </c>
      <c r="E378" s="235" t="s">
        <v>1213</v>
      </c>
      <c r="F378" s="233"/>
      <c r="G378" s="233">
        <v>22</v>
      </c>
      <c r="H378" s="233">
        <v>89</v>
      </c>
      <c r="I378" s="233">
        <v>162</v>
      </c>
      <c r="J378" s="233">
        <v>66</v>
      </c>
      <c r="K378" s="233">
        <v>37</v>
      </c>
      <c r="L378" s="233">
        <v>119</v>
      </c>
      <c r="M378" s="233">
        <v>46</v>
      </c>
      <c r="N378" s="233"/>
      <c r="O378" s="233"/>
      <c r="P378" s="233"/>
      <c r="Q378" s="233"/>
      <c r="R378" s="230">
        <f t="shared" si="6"/>
        <v>541</v>
      </c>
      <c r="S378" s="233" t="s">
        <v>1250</v>
      </c>
    </row>
    <row r="379" spans="1:19" ht="25.5" customHeight="1" x14ac:dyDescent="0.2">
      <c r="A379" s="232">
        <v>193610</v>
      </c>
      <c r="B379" s="232" t="s">
        <v>899</v>
      </c>
      <c r="C379" s="232" t="s">
        <v>900</v>
      </c>
      <c r="D379" s="233" t="e">
        <f>VLOOKUP(A379,'Market Basket'!A:E,13,FALSE)</f>
        <v>#N/A</v>
      </c>
      <c r="E379" s="234" t="e">
        <f>VLOOKUP(A379,'Market Basket'!A:E,14,FALSE)</f>
        <v>#N/A</v>
      </c>
      <c r="F379" s="233">
        <v>13</v>
      </c>
      <c r="G379" s="233">
        <v>35</v>
      </c>
      <c r="H379" s="233">
        <v>1</v>
      </c>
      <c r="I379" s="233">
        <v>12</v>
      </c>
      <c r="J379" s="233">
        <v>1</v>
      </c>
      <c r="K379" s="233">
        <v>5</v>
      </c>
      <c r="L379" s="233"/>
      <c r="M379" s="233"/>
      <c r="N379" s="233"/>
      <c r="O379" s="233"/>
      <c r="P379" s="233"/>
      <c r="Q379" s="233"/>
      <c r="R379" s="230">
        <f t="shared" si="6"/>
        <v>67</v>
      </c>
      <c r="S379" s="233" t="s">
        <v>1383</v>
      </c>
    </row>
    <row r="380" spans="1:19" ht="25.5" customHeight="1" x14ac:dyDescent="0.2">
      <c r="A380" s="232">
        <v>541117</v>
      </c>
      <c r="B380" s="232" t="s">
        <v>1384</v>
      </c>
      <c r="C380" s="232" t="s">
        <v>44</v>
      </c>
      <c r="D380" s="233" t="s">
        <v>1212</v>
      </c>
      <c r="E380" s="235" t="s">
        <v>1213</v>
      </c>
      <c r="F380" s="233">
        <v>2</v>
      </c>
      <c r="G380" s="233"/>
      <c r="H380" s="233"/>
      <c r="I380" s="233"/>
      <c r="J380" s="233"/>
      <c r="K380" s="233"/>
      <c r="L380" s="233"/>
      <c r="M380" s="233"/>
      <c r="N380" s="233"/>
      <c r="O380" s="233"/>
      <c r="P380" s="233"/>
      <c r="Q380" s="233"/>
      <c r="R380" s="230">
        <f t="shared" si="6"/>
        <v>2</v>
      </c>
      <c r="S380" s="233"/>
    </row>
    <row r="381" spans="1:19" ht="25.5" customHeight="1" x14ac:dyDescent="0.2">
      <c r="A381" s="232">
        <v>893711</v>
      </c>
      <c r="B381" s="232" t="s">
        <v>904</v>
      </c>
      <c r="C381" s="232" t="s">
        <v>905</v>
      </c>
      <c r="D381" s="233" t="e">
        <f>VLOOKUP(A381,'Market Basket'!A:E,13,FALSE)</f>
        <v>#N/A</v>
      </c>
      <c r="E381" s="234" t="e">
        <f>VLOOKUP(A381,'Market Basket'!A:E,14,FALSE)</f>
        <v>#N/A</v>
      </c>
      <c r="F381" s="233"/>
      <c r="G381" s="233">
        <v>23</v>
      </c>
      <c r="H381" s="233">
        <v>19</v>
      </c>
      <c r="I381" s="233">
        <v>24</v>
      </c>
      <c r="J381" s="233">
        <v>16</v>
      </c>
      <c r="K381" s="233">
        <v>7</v>
      </c>
      <c r="L381" s="233">
        <v>23</v>
      </c>
      <c r="M381" s="233"/>
      <c r="N381" s="233"/>
      <c r="O381" s="233"/>
      <c r="P381" s="233"/>
      <c r="Q381" s="233"/>
      <c r="R381" s="230">
        <f t="shared" si="6"/>
        <v>112</v>
      </c>
      <c r="S381" s="233"/>
    </row>
    <row r="382" spans="1:19" ht="25.5" customHeight="1" x14ac:dyDescent="0.2">
      <c r="A382" s="232">
        <v>764362</v>
      </c>
      <c r="B382" s="232" t="s">
        <v>1385</v>
      </c>
      <c r="C382" s="232" t="s">
        <v>44</v>
      </c>
      <c r="D382" s="233" t="e">
        <f>VLOOKUP(A382,'Market Basket'!A:E,13,FALSE)</f>
        <v>#N/A</v>
      </c>
      <c r="E382" s="234" t="e">
        <f>VLOOKUP(A382,'Market Basket'!A:E,14,FALSE)</f>
        <v>#N/A</v>
      </c>
      <c r="F382" s="233"/>
      <c r="G382" s="233">
        <v>6</v>
      </c>
      <c r="H382" s="233">
        <v>4</v>
      </c>
      <c r="I382" s="233">
        <v>2</v>
      </c>
      <c r="J382" s="233">
        <v>1</v>
      </c>
      <c r="K382" s="233"/>
      <c r="L382" s="233">
        <v>1</v>
      </c>
      <c r="M382" s="233"/>
      <c r="N382" s="233"/>
      <c r="O382" s="233"/>
      <c r="P382" s="233"/>
      <c r="Q382" s="233"/>
      <c r="R382" s="230">
        <f t="shared" si="6"/>
        <v>14</v>
      </c>
      <c r="S382" s="233"/>
    </row>
    <row r="383" spans="1:19" ht="25.5" customHeight="1" x14ac:dyDescent="0.2">
      <c r="A383" s="232">
        <v>712600</v>
      </c>
      <c r="B383" s="232" t="s">
        <v>910</v>
      </c>
      <c r="C383" s="232" t="s">
        <v>905</v>
      </c>
      <c r="D383" s="233" t="e">
        <f>VLOOKUP(A383,'Market Basket'!A:E,13,FALSE)</f>
        <v>#N/A</v>
      </c>
      <c r="E383" s="234" t="e">
        <f>VLOOKUP(A383,'Market Basket'!A:E,14,FALSE)</f>
        <v>#N/A</v>
      </c>
      <c r="F383" s="233"/>
      <c r="G383" s="233">
        <v>12</v>
      </c>
      <c r="H383" s="233">
        <v>7</v>
      </c>
      <c r="I383" s="233">
        <v>5</v>
      </c>
      <c r="J383" s="233">
        <v>2</v>
      </c>
      <c r="K383" s="233">
        <v>1</v>
      </c>
      <c r="L383" s="233">
        <v>7</v>
      </c>
      <c r="M383" s="233">
        <v>4</v>
      </c>
      <c r="N383" s="233"/>
      <c r="O383" s="233"/>
      <c r="P383" s="233"/>
      <c r="Q383" s="233"/>
      <c r="R383" s="230">
        <f t="shared" si="6"/>
        <v>38</v>
      </c>
      <c r="S383" s="233"/>
    </row>
    <row r="384" spans="1:19" ht="25.5" customHeight="1" x14ac:dyDescent="0.2">
      <c r="A384" s="232">
        <v>244643</v>
      </c>
      <c r="B384" s="232" t="s">
        <v>1386</v>
      </c>
      <c r="C384" s="232" t="s">
        <v>44</v>
      </c>
      <c r="D384" s="233" t="s">
        <v>1212</v>
      </c>
      <c r="E384" s="235" t="s">
        <v>1213</v>
      </c>
      <c r="F384" s="233">
        <v>1</v>
      </c>
      <c r="G384" s="233">
        <v>2</v>
      </c>
      <c r="H384" s="233">
        <v>2</v>
      </c>
      <c r="I384" s="233"/>
      <c r="J384" s="233">
        <v>1</v>
      </c>
      <c r="K384" s="233"/>
      <c r="L384" s="233">
        <v>1</v>
      </c>
      <c r="M384" s="233">
        <v>1</v>
      </c>
      <c r="N384" s="233"/>
      <c r="O384" s="233"/>
      <c r="P384" s="233"/>
      <c r="Q384" s="233"/>
      <c r="R384" s="230">
        <f t="shared" si="6"/>
        <v>8</v>
      </c>
      <c r="S384" s="233"/>
    </row>
    <row r="385" spans="1:19" ht="25.5" customHeight="1" x14ac:dyDescent="0.2">
      <c r="A385" s="232">
        <v>106755</v>
      </c>
      <c r="B385" s="232" t="s">
        <v>912</v>
      </c>
      <c r="C385" s="232" t="s">
        <v>44</v>
      </c>
      <c r="D385" s="233" t="e">
        <f>VLOOKUP(A385,'Market Basket'!A:E,13,FALSE)</f>
        <v>#N/A</v>
      </c>
      <c r="E385" s="234" t="e">
        <f>VLOOKUP(A385,'Market Basket'!A:E,14,FALSE)</f>
        <v>#N/A</v>
      </c>
      <c r="F385" s="233"/>
      <c r="G385" s="233"/>
      <c r="H385" s="233">
        <v>1</v>
      </c>
      <c r="I385" s="233"/>
      <c r="J385" s="233"/>
      <c r="K385" s="233"/>
      <c r="L385" s="233"/>
      <c r="M385" s="233"/>
      <c r="N385" s="233"/>
      <c r="O385" s="233"/>
      <c r="P385" s="233"/>
      <c r="Q385" s="233"/>
      <c r="R385" s="230">
        <f t="shared" si="6"/>
        <v>1</v>
      </c>
      <c r="S385" s="233"/>
    </row>
    <row r="386" spans="1:19" ht="25.5" customHeight="1" x14ac:dyDescent="0.2">
      <c r="A386" s="232">
        <v>163554</v>
      </c>
      <c r="B386" s="232" t="s">
        <v>915</v>
      </c>
      <c r="C386" s="232" t="s">
        <v>44</v>
      </c>
      <c r="D386" s="233" t="e">
        <f>VLOOKUP(A386,'Market Basket'!A:E,13,FALSE)</f>
        <v>#N/A</v>
      </c>
      <c r="E386" s="234" t="e">
        <f>VLOOKUP(A386,'Market Basket'!A:E,14,FALSE)</f>
        <v>#N/A</v>
      </c>
      <c r="F386" s="233">
        <v>1</v>
      </c>
      <c r="G386" s="233"/>
      <c r="H386" s="233">
        <v>1</v>
      </c>
      <c r="I386" s="233">
        <v>5</v>
      </c>
      <c r="J386" s="233">
        <v>2</v>
      </c>
      <c r="K386" s="233">
        <v>1</v>
      </c>
      <c r="L386" s="233">
        <v>3</v>
      </c>
      <c r="M386" s="233">
        <v>3</v>
      </c>
      <c r="N386" s="233"/>
      <c r="O386" s="233"/>
      <c r="P386" s="233"/>
      <c r="Q386" s="233"/>
      <c r="R386" s="230">
        <f t="shared" si="6"/>
        <v>16</v>
      </c>
      <c r="S386" s="233"/>
    </row>
    <row r="387" spans="1:19" ht="25.5" customHeight="1" x14ac:dyDescent="0.2">
      <c r="A387" s="232">
        <v>106771</v>
      </c>
      <c r="B387" s="232" t="s">
        <v>916</v>
      </c>
      <c r="C387" s="232" t="s">
        <v>44</v>
      </c>
      <c r="D387" s="233" t="e">
        <f>VLOOKUP(A387,'Market Basket'!A:E,13,FALSE)</f>
        <v>#N/A</v>
      </c>
      <c r="E387" s="234" t="e">
        <f>VLOOKUP(A387,'Market Basket'!A:E,14,FALSE)</f>
        <v>#N/A</v>
      </c>
      <c r="F387" s="233">
        <v>1</v>
      </c>
      <c r="G387" s="233">
        <v>2</v>
      </c>
      <c r="H387" s="233"/>
      <c r="I387" s="233">
        <v>2</v>
      </c>
      <c r="J387" s="233">
        <v>1</v>
      </c>
      <c r="K387" s="233"/>
      <c r="L387" s="233">
        <v>2</v>
      </c>
      <c r="M387" s="233">
        <v>1</v>
      </c>
      <c r="N387" s="233"/>
      <c r="O387" s="233"/>
      <c r="P387" s="233"/>
      <c r="Q387" s="233"/>
      <c r="R387" s="230">
        <f t="shared" si="6"/>
        <v>9</v>
      </c>
      <c r="S387" s="233"/>
    </row>
    <row r="388" spans="1:19" ht="25.5" customHeight="1" x14ac:dyDescent="0.2">
      <c r="A388" s="232">
        <v>686285</v>
      </c>
      <c r="B388" s="232" t="s">
        <v>917</v>
      </c>
      <c r="C388" s="232" t="s">
        <v>918</v>
      </c>
      <c r="D388" s="233" t="e">
        <f>VLOOKUP(A388,'Market Basket'!A:E,13,FALSE)</f>
        <v>#N/A</v>
      </c>
      <c r="E388" s="234" t="e">
        <f>VLOOKUP(A388,'Market Basket'!A:E,14,FALSE)</f>
        <v>#N/A</v>
      </c>
      <c r="F388" s="233">
        <v>2</v>
      </c>
      <c r="G388" s="233"/>
      <c r="H388" s="233">
        <v>43</v>
      </c>
      <c r="I388" s="233"/>
      <c r="J388" s="233">
        <v>29</v>
      </c>
      <c r="K388" s="233">
        <v>4</v>
      </c>
      <c r="L388" s="233">
        <v>42</v>
      </c>
      <c r="M388" s="233">
        <v>27</v>
      </c>
      <c r="N388" s="233"/>
      <c r="O388" s="233"/>
      <c r="P388" s="233"/>
      <c r="Q388" s="233"/>
      <c r="R388" s="230">
        <f t="shared" si="6"/>
        <v>147</v>
      </c>
      <c r="S388" s="233"/>
    </row>
    <row r="389" spans="1:19" ht="25.5" customHeight="1" x14ac:dyDescent="0.2">
      <c r="A389" s="232">
        <v>266838</v>
      </c>
      <c r="B389" s="232" t="s">
        <v>922</v>
      </c>
      <c r="C389" s="232" t="s">
        <v>918</v>
      </c>
      <c r="D389" s="233" t="e">
        <f>VLOOKUP(A389,'Market Basket'!A:E,13,FALSE)</f>
        <v>#N/A</v>
      </c>
      <c r="E389" s="234" t="e">
        <f>VLOOKUP(A389,'Market Basket'!A:E,14,FALSE)</f>
        <v>#N/A</v>
      </c>
      <c r="F389" s="233">
        <v>3</v>
      </c>
      <c r="G389" s="233">
        <v>11</v>
      </c>
      <c r="H389" s="233"/>
      <c r="I389" s="233">
        <v>16</v>
      </c>
      <c r="J389" s="233">
        <v>2</v>
      </c>
      <c r="K389" s="233">
        <v>5</v>
      </c>
      <c r="L389" s="233">
        <v>9</v>
      </c>
      <c r="M389" s="233">
        <v>14</v>
      </c>
      <c r="N389" s="233"/>
      <c r="O389" s="233"/>
      <c r="P389" s="233"/>
      <c r="Q389" s="233"/>
      <c r="R389" s="230">
        <f t="shared" ref="R389:R452" si="7">SUM(F389:Q389)</f>
        <v>60</v>
      </c>
      <c r="S389" s="233"/>
    </row>
    <row r="390" spans="1:19" ht="25.5" customHeight="1" x14ac:dyDescent="0.2">
      <c r="A390" s="232">
        <v>256463</v>
      </c>
      <c r="B390" s="232" t="s">
        <v>1387</v>
      </c>
      <c r="C390" s="232" t="s">
        <v>924</v>
      </c>
      <c r="D390" s="233" t="s">
        <v>1212</v>
      </c>
      <c r="E390" s="235" t="s">
        <v>1213</v>
      </c>
      <c r="F390" s="233">
        <v>1</v>
      </c>
      <c r="G390" s="233"/>
      <c r="H390" s="233">
        <v>2</v>
      </c>
      <c r="I390" s="233"/>
      <c r="J390" s="233"/>
      <c r="K390" s="233">
        <v>1</v>
      </c>
      <c r="L390" s="233"/>
      <c r="M390" s="233">
        <v>1</v>
      </c>
      <c r="N390" s="233"/>
      <c r="O390" s="233"/>
      <c r="P390" s="233"/>
      <c r="Q390" s="233"/>
      <c r="R390" s="230">
        <f t="shared" si="7"/>
        <v>5</v>
      </c>
      <c r="S390" s="233"/>
    </row>
    <row r="391" spans="1:19" ht="25.5" customHeight="1" x14ac:dyDescent="0.2">
      <c r="A391" s="232">
        <v>266548</v>
      </c>
      <c r="B391" s="232" t="s">
        <v>925</v>
      </c>
      <c r="C391" s="232" t="s">
        <v>44</v>
      </c>
      <c r="D391" s="233" t="e">
        <f>VLOOKUP(A391,'Market Basket'!A:E,13,FALSE)</f>
        <v>#N/A</v>
      </c>
      <c r="E391" s="234" t="e">
        <f>VLOOKUP(A391,'Market Basket'!A:E,14,FALSE)</f>
        <v>#N/A</v>
      </c>
      <c r="F391" s="233">
        <v>85</v>
      </c>
      <c r="G391" s="233">
        <v>25</v>
      </c>
      <c r="H391" s="233">
        <v>56</v>
      </c>
      <c r="I391" s="233">
        <v>97</v>
      </c>
      <c r="J391" s="233">
        <v>58</v>
      </c>
      <c r="K391" s="233">
        <v>17</v>
      </c>
      <c r="L391" s="233">
        <v>10</v>
      </c>
      <c r="M391" s="233">
        <v>27</v>
      </c>
      <c r="N391" s="233"/>
      <c r="O391" s="233"/>
      <c r="P391" s="233"/>
      <c r="Q391" s="233"/>
      <c r="R391" s="230">
        <f t="shared" si="7"/>
        <v>375</v>
      </c>
      <c r="S391" s="233"/>
    </row>
    <row r="392" spans="1:19" ht="25.5" customHeight="1" x14ac:dyDescent="0.2">
      <c r="A392" s="232">
        <v>556062</v>
      </c>
      <c r="B392" s="232" t="s">
        <v>926</v>
      </c>
      <c r="C392" s="232" t="s">
        <v>927</v>
      </c>
      <c r="D392" s="233" t="e">
        <f>VLOOKUP(A392,'Market Basket'!A:E,13,FALSE)</f>
        <v>#N/A</v>
      </c>
      <c r="E392" s="234" t="e">
        <f>VLOOKUP(A392,'Market Basket'!A:E,14,FALSE)</f>
        <v>#N/A</v>
      </c>
      <c r="F392" s="233">
        <v>3</v>
      </c>
      <c r="G392" s="233">
        <v>15</v>
      </c>
      <c r="H392" s="233">
        <v>5</v>
      </c>
      <c r="I392" s="233">
        <v>10</v>
      </c>
      <c r="J392" s="233">
        <v>9</v>
      </c>
      <c r="K392" s="233">
        <v>4</v>
      </c>
      <c r="L392" s="233">
        <v>6</v>
      </c>
      <c r="M392" s="233">
        <v>8</v>
      </c>
      <c r="N392" s="233"/>
      <c r="O392" s="233"/>
      <c r="P392" s="233"/>
      <c r="Q392" s="233"/>
      <c r="R392" s="230">
        <f t="shared" si="7"/>
        <v>60</v>
      </c>
      <c r="S392" s="233"/>
    </row>
    <row r="393" spans="1:19" ht="25.5" customHeight="1" x14ac:dyDescent="0.2">
      <c r="A393" s="232">
        <v>864857</v>
      </c>
      <c r="B393" s="232" t="s">
        <v>1388</v>
      </c>
      <c r="C393" s="232" t="s">
        <v>44</v>
      </c>
      <c r="D393" s="233" t="s">
        <v>1212</v>
      </c>
      <c r="E393" s="235" t="s">
        <v>1213</v>
      </c>
      <c r="F393" s="233">
        <v>3</v>
      </c>
      <c r="G393" s="233"/>
      <c r="H393" s="233"/>
      <c r="I393" s="233"/>
      <c r="J393" s="233"/>
      <c r="K393" s="233"/>
      <c r="L393" s="233"/>
      <c r="M393" s="233"/>
      <c r="N393" s="233"/>
      <c r="O393" s="233"/>
      <c r="P393" s="233"/>
      <c r="Q393" s="233"/>
      <c r="R393" s="230">
        <f t="shared" si="7"/>
        <v>3</v>
      </c>
      <c r="S393" s="233"/>
    </row>
    <row r="394" spans="1:19" ht="25.5" customHeight="1" x14ac:dyDescent="0.2">
      <c r="A394" s="232">
        <v>501464</v>
      </c>
      <c r="B394" s="232" t="s">
        <v>930</v>
      </c>
      <c r="C394" s="232" t="s">
        <v>276</v>
      </c>
      <c r="D394" s="233" t="e">
        <f>VLOOKUP(A394,'Market Basket'!A:E,13,FALSE)</f>
        <v>#N/A</v>
      </c>
      <c r="E394" s="234" t="e">
        <f>VLOOKUP(A394,'Market Basket'!A:E,14,FALSE)</f>
        <v>#N/A</v>
      </c>
      <c r="F394" s="233">
        <v>2</v>
      </c>
      <c r="G394" s="233">
        <v>1</v>
      </c>
      <c r="H394" s="233">
        <v>14</v>
      </c>
      <c r="I394" s="233">
        <v>3</v>
      </c>
      <c r="J394" s="233">
        <v>7</v>
      </c>
      <c r="K394" s="233"/>
      <c r="L394" s="233">
        <v>12</v>
      </c>
      <c r="M394" s="233">
        <v>1</v>
      </c>
      <c r="N394" s="233"/>
      <c r="O394" s="233"/>
      <c r="P394" s="233"/>
      <c r="Q394" s="233"/>
      <c r="R394" s="230">
        <f t="shared" si="7"/>
        <v>40</v>
      </c>
      <c r="S394" s="233"/>
    </row>
    <row r="395" spans="1:19" ht="25.5" customHeight="1" x14ac:dyDescent="0.2">
      <c r="A395" s="232">
        <v>491866</v>
      </c>
      <c r="B395" s="232" t="s">
        <v>936</v>
      </c>
      <c r="C395" s="232" t="s">
        <v>703</v>
      </c>
      <c r="D395" s="233" t="e">
        <f>VLOOKUP(A395,'Market Basket'!A:E,13,FALSE)</f>
        <v>#N/A</v>
      </c>
      <c r="E395" s="234" t="e">
        <f>VLOOKUP(A395,'Market Basket'!A:E,14,FALSE)</f>
        <v>#N/A</v>
      </c>
      <c r="F395" s="233">
        <v>3</v>
      </c>
      <c r="G395" s="233">
        <v>3</v>
      </c>
      <c r="H395" s="233">
        <v>18</v>
      </c>
      <c r="I395" s="233">
        <v>14</v>
      </c>
      <c r="J395" s="233">
        <v>20</v>
      </c>
      <c r="K395" s="233"/>
      <c r="L395" s="233">
        <v>18</v>
      </c>
      <c r="M395" s="233">
        <v>10</v>
      </c>
      <c r="N395" s="233"/>
      <c r="O395" s="233"/>
      <c r="P395" s="233"/>
      <c r="Q395" s="233"/>
      <c r="R395" s="230">
        <f t="shared" si="7"/>
        <v>86</v>
      </c>
      <c r="S395" s="233"/>
    </row>
    <row r="396" spans="1:19" ht="25.5" customHeight="1" x14ac:dyDescent="0.2">
      <c r="A396" s="232">
        <v>125557</v>
      </c>
      <c r="B396" s="232" t="s">
        <v>939</v>
      </c>
      <c r="C396" s="232" t="s">
        <v>44</v>
      </c>
      <c r="D396" s="233" t="e">
        <f>VLOOKUP(A396,'Market Basket'!A:E,13,FALSE)</f>
        <v>#N/A</v>
      </c>
      <c r="E396" s="234" t="e">
        <f>VLOOKUP(A396,'Market Basket'!A:E,14,FALSE)</f>
        <v>#N/A</v>
      </c>
      <c r="F396" s="233">
        <v>1</v>
      </c>
      <c r="G396" s="233">
        <v>1</v>
      </c>
      <c r="H396" s="233">
        <v>1</v>
      </c>
      <c r="I396" s="233"/>
      <c r="J396" s="233">
        <v>1</v>
      </c>
      <c r="K396" s="233"/>
      <c r="L396" s="233">
        <v>2</v>
      </c>
      <c r="M396" s="233">
        <v>1</v>
      </c>
      <c r="N396" s="233"/>
      <c r="O396" s="233"/>
      <c r="P396" s="233"/>
      <c r="Q396" s="233"/>
      <c r="R396" s="230">
        <f t="shared" si="7"/>
        <v>7</v>
      </c>
      <c r="S396" s="233"/>
    </row>
    <row r="397" spans="1:19" ht="25.5" customHeight="1" x14ac:dyDescent="0.2">
      <c r="A397" s="232">
        <v>301957</v>
      </c>
      <c r="B397" s="232" t="s">
        <v>1389</v>
      </c>
      <c r="C397" s="232" t="s">
        <v>44</v>
      </c>
      <c r="D397" s="233" t="s">
        <v>1212</v>
      </c>
      <c r="E397" s="235" t="s">
        <v>1213</v>
      </c>
      <c r="F397" s="233"/>
      <c r="G397" s="233">
        <v>1</v>
      </c>
      <c r="H397" s="233"/>
      <c r="I397" s="233"/>
      <c r="J397" s="233"/>
      <c r="K397" s="233"/>
      <c r="L397" s="233"/>
      <c r="M397" s="233"/>
      <c r="N397" s="233"/>
      <c r="O397" s="233"/>
      <c r="P397" s="233"/>
      <c r="Q397" s="233"/>
      <c r="R397" s="230">
        <f t="shared" si="7"/>
        <v>1</v>
      </c>
      <c r="S397" s="233"/>
    </row>
    <row r="398" spans="1:19" ht="25.5" customHeight="1" x14ac:dyDescent="0.2">
      <c r="A398" s="232">
        <v>786360</v>
      </c>
      <c r="B398" s="232" t="s">
        <v>942</v>
      </c>
      <c r="C398" s="232" t="s">
        <v>943</v>
      </c>
      <c r="D398" s="233" t="e">
        <f>VLOOKUP(A398,'Market Basket'!A:E,13,FALSE)</f>
        <v>#N/A</v>
      </c>
      <c r="E398" s="234" t="e">
        <f>VLOOKUP(A398,'Market Basket'!A:E,14,FALSE)</f>
        <v>#N/A</v>
      </c>
      <c r="F398" s="233"/>
      <c r="G398" s="233">
        <v>5</v>
      </c>
      <c r="H398" s="233"/>
      <c r="I398" s="233"/>
      <c r="J398" s="233"/>
      <c r="K398" s="233"/>
      <c r="L398" s="233">
        <v>24</v>
      </c>
      <c r="M398" s="233">
        <v>19</v>
      </c>
      <c r="N398" s="233"/>
      <c r="O398" s="233"/>
      <c r="P398" s="233"/>
      <c r="Q398" s="233"/>
      <c r="R398" s="230">
        <f t="shared" si="7"/>
        <v>48</v>
      </c>
      <c r="S398" s="233"/>
    </row>
    <row r="399" spans="1:19" ht="25.5" customHeight="1" x14ac:dyDescent="0.2">
      <c r="A399" s="232">
        <v>245208</v>
      </c>
      <c r="B399" s="232" t="s">
        <v>950</v>
      </c>
      <c r="C399" s="232" t="s">
        <v>116</v>
      </c>
      <c r="D399" s="233" t="e">
        <f>VLOOKUP(A399,'Market Basket'!A:E,13,FALSE)</f>
        <v>#N/A</v>
      </c>
      <c r="E399" s="234" t="e">
        <f>VLOOKUP(A399,'Market Basket'!A:E,14,FALSE)</f>
        <v>#N/A</v>
      </c>
      <c r="F399" s="233">
        <v>3</v>
      </c>
      <c r="G399" s="233">
        <v>4</v>
      </c>
      <c r="H399" s="233">
        <v>3</v>
      </c>
      <c r="I399" s="233">
        <v>7</v>
      </c>
      <c r="J399" s="233">
        <v>3</v>
      </c>
      <c r="K399" s="233">
        <v>2</v>
      </c>
      <c r="L399" s="233">
        <v>6</v>
      </c>
      <c r="M399" s="233">
        <v>4</v>
      </c>
      <c r="N399" s="233"/>
      <c r="O399" s="233"/>
      <c r="P399" s="233"/>
      <c r="Q399" s="233"/>
      <c r="R399" s="230">
        <f t="shared" si="7"/>
        <v>32</v>
      </c>
      <c r="S399" s="233"/>
    </row>
    <row r="400" spans="1:19" ht="25.5" customHeight="1" x14ac:dyDescent="0.2">
      <c r="A400" s="232">
        <v>734136</v>
      </c>
      <c r="B400" s="232" t="s">
        <v>951</v>
      </c>
      <c r="C400" s="232" t="s">
        <v>44</v>
      </c>
      <c r="D400" s="233" t="e">
        <f>VLOOKUP(A400,'Market Basket'!A:E,13,FALSE)</f>
        <v>#N/A</v>
      </c>
      <c r="E400" s="234" t="e">
        <f>VLOOKUP(A400,'Market Basket'!A:E,14,FALSE)</f>
        <v>#N/A</v>
      </c>
      <c r="F400" s="233">
        <v>3</v>
      </c>
      <c r="G400" s="233">
        <v>2</v>
      </c>
      <c r="H400" s="233">
        <v>1</v>
      </c>
      <c r="I400" s="233">
        <v>2</v>
      </c>
      <c r="J400" s="233">
        <v>1</v>
      </c>
      <c r="K400" s="233">
        <v>1</v>
      </c>
      <c r="L400" s="233">
        <v>3</v>
      </c>
      <c r="M400" s="233">
        <v>3</v>
      </c>
      <c r="N400" s="233"/>
      <c r="O400" s="233"/>
      <c r="P400" s="233"/>
      <c r="Q400" s="233"/>
      <c r="R400" s="230">
        <f t="shared" si="7"/>
        <v>16</v>
      </c>
      <c r="S400" s="233"/>
    </row>
    <row r="401" spans="1:19" ht="25.5" customHeight="1" x14ac:dyDescent="0.2">
      <c r="A401" s="232">
        <v>332821</v>
      </c>
      <c r="B401" s="232" t="s">
        <v>954</v>
      </c>
      <c r="C401" s="232" t="s">
        <v>519</v>
      </c>
      <c r="D401" s="233" t="e">
        <f>VLOOKUP(A401,'Market Basket'!A:E,13,FALSE)</f>
        <v>#N/A</v>
      </c>
      <c r="E401" s="234" t="e">
        <f>VLOOKUP(A401,'Market Basket'!A:E,14,FALSE)</f>
        <v>#N/A</v>
      </c>
      <c r="F401" s="233">
        <v>65</v>
      </c>
      <c r="G401" s="233">
        <v>59</v>
      </c>
      <c r="H401" s="233">
        <v>54</v>
      </c>
      <c r="I401" s="233">
        <v>82</v>
      </c>
      <c r="J401" s="233">
        <v>60</v>
      </c>
      <c r="K401" s="233">
        <v>42</v>
      </c>
      <c r="L401" s="233">
        <v>22</v>
      </c>
      <c r="M401" s="233">
        <v>25</v>
      </c>
      <c r="N401" s="233"/>
      <c r="O401" s="233"/>
      <c r="P401" s="233"/>
      <c r="Q401" s="233"/>
      <c r="R401" s="230">
        <f t="shared" si="7"/>
        <v>409</v>
      </c>
      <c r="S401" s="233"/>
    </row>
    <row r="402" spans="1:19" ht="25.5" customHeight="1" x14ac:dyDescent="0.2">
      <c r="A402" s="232">
        <v>294659</v>
      </c>
      <c r="B402" s="232" t="s">
        <v>955</v>
      </c>
      <c r="C402" s="232" t="s">
        <v>44</v>
      </c>
      <c r="D402" s="233" t="e">
        <f>VLOOKUP(A402,'Market Basket'!A:E,13,FALSE)</f>
        <v>#N/A</v>
      </c>
      <c r="E402" s="234" t="e">
        <f>VLOOKUP(A402,'Market Basket'!A:E,14,FALSE)</f>
        <v>#N/A</v>
      </c>
      <c r="F402" s="233">
        <v>1</v>
      </c>
      <c r="G402" s="233">
        <v>1</v>
      </c>
      <c r="H402" s="233">
        <v>4</v>
      </c>
      <c r="I402" s="233">
        <v>4</v>
      </c>
      <c r="J402" s="233">
        <v>4</v>
      </c>
      <c r="K402" s="233">
        <v>1</v>
      </c>
      <c r="L402" s="233">
        <v>4</v>
      </c>
      <c r="M402" s="233">
        <v>3</v>
      </c>
      <c r="N402" s="233"/>
      <c r="O402" s="233"/>
      <c r="P402" s="233"/>
      <c r="Q402" s="233"/>
      <c r="R402" s="230">
        <f t="shared" si="7"/>
        <v>22</v>
      </c>
      <c r="S402" s="233"/>
    </row>
    <row r="403" spans="1:19" ht="25.5" customHeight="1" x14ac:dyDescent="0.2">
      <c r="A403" s="232">
        <v>150991</v>
      </c>
      <c r="B403" s="232" t="s">
        <v>961</v>
      </c>
      <c r="C403" s="232" t="s">
        <v>44</v>
      </c>
      <c r="D403" s="233" t="e">
        <f>VLOOKUP(A403,'Market Basket'!A:E,13,FALSE)</f>
        <v>#N/A</v>
      </c>
      <c r="E403" s="234" t="e">
        <f>VLOOKUP(A403,'Market Basket'!A:E,14,FALSE)</f>
        <v>#N/A</v>
      </c>
      <c r="F403" s="233"/>
      <c r="G403" s="233"/>
      <c r="H403" s="233">
        <v>4</v>
      </c>
      <c r="I403" s="233"/>
      <c r="J403" s="233">
        <v>4</v>
      </c>
      <c r="K403" s="233"/>
      <c r="L403" s="233"/>
      <c r="M403" s="233">
        <v>1</v>
      </c>
      <c r="N403" s="233"/>
      <c r="O403" s="233"/>
      <c r="P403" s="233"/>
      <c r="Q403" s="233"/>
      <c r="R403" s="230">
        <f t="shared" si="7"/>
        <v>9</v>
      </c>
      <c r="S403" s="233"/>
    </row>
    <row r="404" spans="1:19" ht="25.5" customHeight="1" x14ac:dyDescent="0.2">
      <c r="A404" s="232">
        <v>358014</v>
      </c>
      <c r="B404" s="232" t="s">
        <v>962</v>
      </c>
      <c r="C404" s="232" t="s">
        <v>507</v>
      </c>
      <c r="D404" s="233" t="e">
        <f>VLOOKUP(A404,'Market Basket'!A:E,13,FALSE)</f>
        <v>#N/A</v>
      </c>
      <c r="E404" s="234" t="e">
        <f>VLOOKUP(A404,'Market Basket'!A:E,14,FALSE)</f>
        <v>#N/A</v>
      </c>
      <c r="F404" s="233">
        <v>4</v>
      </c>
      <c r="G404" s="233">
        <v>1</v>
      </c>
      <c r="H404" s="233">
        <v>2</v>
      </c>
      <c r="I404" s="233">
        <v>7</v>
      </c>
      <c r="J404" s="233">
        <v>8</v>
      </c>
      <c r="K404" s="233"/>
      <c r="L404" s="233">
        <v>19</v>
      </c>
      <c r="M404" s="233">
        <v>4</v>
      </c>
      <c r="N404" s="233"/>
      <c r="O404" s="233"/>
      <c r="P404" s="233"/>
      <c r="Q404" s="233"/>
      <c r="R404" s="230">
        <f t="shared" si="7"/>
        <v>45</v>
      </c>
      <c r="S404" s="233"/>
    </row>
    <row r="405" spans="1:19" ht="25.5" customHeight="1" x14ac:dyDescent="0.2">
      <c r="A405" s="232">
        <v>714590</v>
      </c>
      <c r="B405" s="232" t="s">
        <v>1390</v>
      </c>
      <c r="C405" s="232" t="s">
        <v>44</v>
      </c>
      <c r="D405" s="233" t="s">
        <v>1212</v>
      </c>
      <c r="E405" s="235" t="s">
        <v>1213</v>
      </c>
      <c r="F405" s="233">
        <v>1</v>
      </c>
      <c r="G405" s="233"/>
      <c r="H405" s="233"/>
      <c r="I405" s="233"/>
      <c r="J405" s="233"/>
      <c r="K405" s="233"/>
      <c r="L405" s="233"/>
      <c r="M405" s="233"/>
      <c r="N405" s="233"/>
      <c r="O405" s="233"/>
      <c r="P405" s="233"/>
      <c r="Q405" s="233"/>
      <c r="R405" s="230">
        <f t="shared" si="7"/>
        <v>1</v>
      </c>
      <c r="S405" s="233"/>
    </row>
    <row r="406" spans="1:19" ht="25.5" customHeight="1" x14ac:dyDescent="0.2">
      <c r="A406" s="232">
        <v>679471</v>
      </c>
      <c r="B406" s="232" t="s">
        <v>964</v>
      </c>
      <c r="C406" s="232" t="s">
        <v>703</v>
      </c>
      <c r="D406" s="233" t="e">
        <f>VLOOKUP(A406,'Market Basket'!A:E,13,FALSE)</f>
        <v>#N/A</v>
      </c>
      <c r="E406" s="234" t="e">
        <f>VLOOKUP(A406,'Market Basket'!A:E,14,FALSE)</f>
        <v>#N/A</v>
      </c>
      <c r="F406" s="236">
        <v>22</v>
      </c>
      <c r="G406" s="233">
        <v>10</v>
      </c>
      <c r="H406" s="233">
        <v>33</v>
      </c>
      <c r="I406" s="233">
        <v>28</v>
      </c>
      <c r="J406" s="233">
        <v>24</v>
      </c>
      <c r="K406" s="233">
        <v>8</v>
      </c>
      <c r="L406" s="233">
        <v>26</v>
      </c>
      <c r="M406" s="233">
        <v>20</v>
      </c>
      <c r="N406" s="233"/>
      <c r="O406" s="233"/>
      <c r="P406" s="236"/>
      <c r="Q406" s="236"/>
      <c r="R406" s="230">
        <f t="shared" si="7"/>
        <v>171</v>
      </c>
      <c r="S406" s="233"/>
    </row>
    <row r="407" spans="1:19" ht="25.5" customHeight="1" x14ac:dyDescent="0.2">
      <c r="A407" s="232">
        <v>231762</v>
      </c>
      <c r="B407" s="232" t="s">
        <v>967</v>
      </c>
      <c r="C407" s="232" t="s">
        <v>285</v>
      </c>
      <c r="D407" s="233" t="e">
        <f>VLOOKUP(A407,'Market Basket'!A:E,13,FALSE)</f>
        <v>#N/A</v>
      </c>
      <c r="E407" s="234" t="e">
        <f>VLOOKUP(A407,'Market Basket'!A:E,14,FALSE)</f>
        <v>#N/A</v>
      </c>
      <c r="F407" s="233">
        <v>3</v>
      </c>
      <c r="G407" s="233">
        <v>5</v>
      </c>
      <c r="H407" s="233">
        <v>8</v>
      </c>
      <c r="I407" s="233">
        <v>4</v>
      </c>
      <c r="J407" s="233">
        <v>6</v>
      </c>
      <c r="K407" s="233">
        <v>5</v>
      </c>
      <c r="L407" s="233">
        <v>34</v>
      </c>
      <c r="M407" s="233">
        <v>12</v>
      </c>
      <c r="N407" s="233"/>
      <c r="O407" s="233"/>
      <c r="P407" s="233"/>
      <c r="Q407" s="233"/>
      <c r="R407" s="230">
        <f t="shared" si="7"/>
        <v>77</v>
      </c>
      <c r="S407" s="233"/>
    </row>
    <row r="408" spans="1:19" ht="25.5" customHeight="1" x14ac:dyDescent="0.2">
      <c r="A408" s="232">
        <v>443836</v>
      </c>
      <c r="B408" s="232" t="s">
        <v>969</v>
      </c>
      <c r="C408" s="232" t="s">
        <v>970</v>
      </c>
      <c r="D408" s="233" t="e">
        <f>VLOOKUP(A408,'Market Basket'!A:E,13,FALSE)</f>
        <v>#N/A</v>
      </c>
      <c r="E408" s="234" t="e">
        <f>VLOOKUP(A408,'Market Basket'!A:E,14,FALSE)</f>
        <v>#N/A</v>
      </c>
      <c r="F408" s="233">
        <v>5</v>
      </c>
      <c r="G408" s="233">
        <v>1</v>
      </c>
      <c r="H408" s="233">
        <v>4</v>
      </c>
      <c r="I408" s="233">
        <v>6</v>
      </c>
      <c r="J408" s="233"/>
      <c r="K408" s="233">
        <v>3</v>
      </c>
      <c r="L408" s="233">
        <v>2</v>
      </c>
      <c r="M408" s="233">
        <v>4</v>
      </c>
      <c r="N408" s="233"/>
      <c r="O408" s="233"/>
      <c r="P408" s="233"/>
      <c r="Q408" s="233"/>
      <c r="R408" s="230">
        <f t="shared" si="7"/>
        <v>25</v>
      </c>
      <c r="S408" s="233"/>
    </row>
    <row r="409" spans="1:19" ht="25.5" customHeight="1" x14ac:dyDescent="0.2">
      <c r="A409" s="232">
        <v>124524</v>
      </c>
      <c r="B409" s="232" t="s">
        <v>972</v>
      </c>
      <c r="C409" s="232" t="s">
        <v>44</v>
      </c>
      <c r="D409" s="233" t="e">
        <f>VLOOKUP(A409,'Market Basket'!A:E,13,FALSE)</f>
        <v>#N/A</v>
      </c>
      <c r="E409" s="234" t="e">
        <f>VLOOKUP(A409,'Market Basket'!A:E,14,FALSE)</f>
        <v>#N/A</v>
      </c>
      <c r="F409" s="233">
        <v>1</v>
      </c>
      <c r="G409" s="233"/>
      <c r="H409" s="233"/>
      <c r="I409" s="233"/>
      <c r="J409" s="233"/>
      <c r="K409" s="233"/>
      <c r="L409" s="233"/>
      <c r="M409" s="233"/>
      <c r="N409" s="233"/>
      <c r="O409" s="233"/>
      <c r="P409" s="233"/>
      <c r="Q409" s="233"/>
      <c r="R409" s="230">
        <f t="shared" si="7"/>
        <v>1</v>
      </c>
      <c r="S409" s="233"/>
    </row>
    <row r="410" spans="1:19" ht="25.5" customHeight="1" x14ac:dyDescent="0.2">
      <c r="A410" s="232">
        <v>771880</v>
      </c>
      <c r="B410" s="232" t="s">
        <v>975</v>
      </c>
      <c r="C410" s="232" t="s">
        <v>519</v>
      </c>
      <c r="D410" s="233" t="e">
        <f>VLOOKUP(A410,'Market Basket'!A:E,13,FALSE)</f>
        <v>#N/A</v>
      </c>
      <c r="E410" s="234" t="e">
        <f>VLOOKUP(A410,'Market Basket'!A:E,14,FALSE)</f>
        <v>#N/A</v>
      </c>
      <c r="F410" s="233">
        <v>4</v>
      </c>
      <c r="G410" s="233">
        <v>27</v>
      </c>
      <c r="H410" s="233">
        <v>18</v>
      </c>
      <c r="I410" s="233">
        <v>32</v>
      </c>
      <c r="J410" s="233">
        <v>21</v>
      </c>
      <c r="K410" s="233">
        <v>6</v>
      </c>
      <c r="L410" s="233">
        <v>31</v>
      </c>
      <c r="M410" s="233">
        <v>16</v>
      </c>
      <c r="N410" s="233"/>
      <c r="O410" s="233"/>
      <c r="P410" s="233"/>
      <c r="Q410" s="233"/>
      <c r="R410" s="230">
        <f t="shared" si="7"/>
        <v>155</v>
      </c>
      <c r="S410" s="233"/>
    </row>
    <row r="411" spans="1:19" ht="25.5" customHeight="1" x14ac:dyDescent="0.2">
      <c r="A411" s="232">
        <v>246506</v>
      </c>
      <c r="B411" s="232" t="s">
        <v>976</v>
      </c>
      <c r="C411" s="232" t="s">
        <v>977</v>
      </c>
      <c r="D411" s="233" t="e">
        <f>VLOOKUP(A411,'Market Basket'!A:E,13,FALSE)</f>
        <v>#N/A</v>
      </c>
      <c r="E411" s="234" t="e">
        <f>VLOOKUP(A411,'Market Basket'!A:E,14,FALSE)</f>
        <v>#N/A</v>
      </c>
      <c r="F411" s="236"/>
      <c r="G411" s="233">
        <v>1</v>
      </c>
      <c r="H411" s="233"/>
      <c r="I411" s="233">
        <v>1</v>
      </c>
      <c r="J411" s="233"/>
      <c r="K411" s="233"/>
      <c r="L411" s="233">
        <v>1</v>
      </c>
      <c r="M411" s="233"/>
      <c r="N411" s="233"/>
      <c r="O411" s="233"/>
      <c r="P411" s="236"/>
      <c r="Q411" s="236"/>
      <c r="R411" s="230">
        <f t="shared" si="7"/>
        <v>3</v>
      </c>
      <c r="S411" s="233"/>
    </row>
    <row r="412" spans="1:19" ht="25.5" customHeight="1" x14ac:dyDescent="0.2">
      <c r="A412" s="232">
        <v>306347</v>
      </c>
      <c r="B412" s="232" t="s">
        <v>979</v>
      </c>
      <c r="C412" s="232" t="s">
        <v>44</v>
      </c>
      <c r="D412" s="233" t="e">
        <f>VLOOKUP(A412,'Market Basket'!A:E,13,FALSE)</f>
        <v>#N/A</v>
      </c>
      <c r="E412" s="234" t="e">
        <f>VLOOKUP(A412,'Market Basket'!A:E,14,FALSE)</f>
        <v>#N/A</v>
      </c>
      <c r="F412" s="233"/>
      <c r="G412" s="233">
        <v>4</v>
      </c>
      <c r="H412" s="233">
        <v>4</v>
      </c>
      <c r="I412" s="233">
        <v>2</v>
      </c>
      <c r="J412" s="233">
        <v>3</v>
      </c>
      <c r="K412" s="233">
        <v>4</v>
      </c>
      <c r="L412" s="233">
        <v>19</v>
      </c>
      <c r="M412" s="233">
        <v>2</v>
      </c>
      <c r="N412" s="233"/>
      <c r="O412" s="233"/>
      <c r="P412" s="233"/>
      <c r="Q412" s="233"/>
      <c r="R412" s="230">
        <f t="shared" si="7"/>
        <v>38</v>
      </c>
      <c r="S412" s="233"/>
    </row>
    <row r="413" spans="1:19" ht="25.5" customHeight="1" x14ac:dyDescent="0.2">
      <c r="A413" s="232">
        <v>896042</v>
      </c>
      <c r="B413" s="232" t="s">
        <v>1391</v>
      </c>
      <c r="C413" s="232" t="s">
        <v>44</v>
      </c>
      <c r="D413" s="233" t="e">
        <f>VLOOKUP(A413,'Market Basket'!A:E,13,FALSE)</f>
        <v>#N/A</v>
      </c>
      <c r="E413" s="234" t="e">
        <f>VLOOKUP(A413,'Market Basket'!A:E,14,FALSE)</f>
        <v>#N/A</v>
      </c>
      <c r="F413" s="233"/>
      <c r="G413" s="233">
        <v>2</v>
      </c>
      <c r="H413" s="233">
        <v>6</v>
      </c>
      <c r="I413" s="233">
        <v>4</v>
      </c>
      <c r="J413" s="233">
        <v>3</v>
      </c>
      <c r="K413" s="233"/>
      <c r="L413" s="233">
        <v>9</v>
      </c>
      <c r="M413" s="233">
        <v>3</v>
      </c>
      <c r="N413" s="233"/>
      <c r="O413" s="233"/>
      <c r="P413" s="233"/>
      <c r="Q413" s="233"/>
      <c r="R413" s="230">
        <f t="shared" si="7"/>
        <v>27</v>
      </c>
      <c r="S413" s="233"/>
    </row>
    <row r="414" spans="1:19" ht="25.5" customHeight="1" x14ac:dyDescent="0.2">
      <c r="A414" s="232">
        <v>667942</v>
      </c>
      <c r="B414" s="232" t="s">
        <v>1392</v>
      </c>
      <c r="C414" s="232" t="s">
        <v>768</v>
      </c>
      <c r="D414" s="233" t="s">
        <v>1212</v>
      </c>
      <c r="E414" s="235" t="s">
        <v>1213</v>
      </c>
      <c r="F414" s="233">
        <v>1</v>
      </c>
      <c r="G414" s="233"/>
      <c r="H414" s="233"/>
      <c r="I414" s="233"/>
      <c r="J414" s="233"/>
      <c r="K414" s="233"/>
      <c r="L414" s="233"/>
      <c r="M414" s="233"/>
      <c r="N414" s="233"/>
      <c r="O414" s="233"/>
      <c r="P414" s="233"/>
      <c r="Q414" s="233"/>
      <c r="R414" s="230">
        <f t="shared" si="7"/>
        <v>1</v>
      </c>
      <c r="S414" s="233"/>
    </row>
    <row r="415" spans="1:19" ht="25.5" customHeight="1" x14ac:dyDescent="0.2">
      <c r="A415" s="232">
        <v>588510</v>
      </c>
      <c r="B415" s="232" t="s">
        <v>983</v>
      </c>
      <c r="C415" s="232" t="s">
        <v>44</v>
      </c>
      <c r="D415" s="233" t="e">
        <f>VLOOKUP(A415,'Market Basket'!A:E,13,FALSE)</f>
        <v>#N/A</v>
      </c>
      <c r="E415" s="234" t="e">
        <f>VLOOKUP(A415,'Market Basket'!A:E,14,FALSE)</f>
        <v>#N/A</v>
      </c>
      <c r="F415" s="233">
        <v>11</v>
      </c>
      <c r="G415" s="233">
        <v>63</v>
      </c>
      <c r="H415" s="233">
        <v>58</v>
      </c>
      <c r="I415" s="233">
        <v>117</v>
      </c>
      <c r="J415" s="233">
        <v>11</v>
      </c>
      <c r="K415" s="233"/>
      <c r="L415" s="233">
        <v>24</v>
      </c>
      <c r="M415" s="233">
        <v>19</v>
      </c>
      <c r="N415" s="233"/>
      <c r="O415" s="233"/>
      <c r="P415" s="233"/>
      <c r="Q415" s="233"/>
      <c r="R415" s="230">
        <f t="shared" si="7"/>
        <v>303</v>
      </c>
      <c r="S415" s="233"/>
    </row>
    <row r="416" spans="1:19" ht="25.5" customHeight="1" x14ac:dyDescent="0.2">
      <c r="A416" s="232">
        <v>836753</v>
      </c>
      <c r="B416" s="232" t="s">
        <v>986</v>
      </c>
      <c r="C416" s="232" t="s">
        <v>44</v>
      </c>
      <c r="D416" s="233" t="e">
        <f>VLOOKUP(A416,'Market Basket'!A:E,13,FALSE)</f>
        <v>#N/A</v>
      </c>
      <c r="E416" s="234" t="e">
        <f>VLOOKUP(A416,'Market Basket'!A:E,14,FALSE)</f>
        <v>#N/A</v>
      </c>
      <c r="F416" s="236">
        <v>23</v>
      </c>
      <c r="G416" s="233">
        <v>20</v>
      </c>
      <c r="H416" s="233"/>
      <c r="I416" s="233">
        <v>6</v>
      </c>
      <c r="J416" s="233">
        <v>2</v>
      </c>
      <c r="K416" s="233">
        <v>6</v>
      </c>
      <c r="L416" s="233">
        <v>1</v>
      </c>
      <c r="M416" s="233"/>
      <c r="N416" s="233"/>
      <c r="O416" s="233"/>
      <c r="P416" s="236"/>
      <c r="Q416" s="236"/>
      <c r="R416" s="230">
        <f t="shared" si="7"/>
        <v>58</v>
      </c>
      <c r="S416" s="233"/>
    </row>
    <row r="417" spans="1:19" ht="25.5" customHeight="1" x14ac:dyDescent="0.2">
      <c r="A417" s="232">
        <v>798602</v>
      </c>
      <c r="B417" s="232" t="s">
        <v>1393</v>
      </c>
      <c r="C417" s="232" t="s">
        <v>1394</v>
      </c>
      <c r="D417" s="233" t="s">
        <v>1212</v>
      </c>
      <c r="E417" s="235" t="s">
        <v>1213</v>
      </c>
      <c r="F417" s="233"/>
      <c r="G417" s="233">
        <v>1</v>
      </c>
      <c r="H417" s="233"/>
      <c r="I417" s="233"/>
      <c r="J417" s="233"/>
      <c r="K417" s="233"/>
      <c r="L417" s="233"/>
      <c r="M417" s="233"/>
      <c r="N417" s="233"/>
      <c r="O417" s="233"/>
      <c r="P417" s="233"/>
      <c r="Q417" s="233"/>
      <c r="R417" s="230">
        <f t="shared" si="7"/>
        <v>1</v>
      </c>
      <c r="S417" s="233"/>
    </row>
    <row r="418" spans="1:19" ht="25.5" customHeight="1" x14ac:dyDescent="0.2">
      <c r="A418" s="232">
        <v>384417</v>
      </c>
      <c r="B418" s="232" t="s">
        <v>1395</v>
      </c>
      <c r="C418" s="232" t="s">
        <v>1396</v>
      </c>
      <c r="D418" s="233" t="s">
        <v>1212</v>
      </c>
      <c r="E418" s="235" t="s">
        <v>1213</v>
      </c>
      <c r="F418" s="233"/>
      <c r="G418" s="233">
        <v>1</v>
      </c>
      <c r="H418" s="233"/>
      <c r="I418" s="233"/>
      <c r="J418" s="233"/>
      <c r="K418" s="233"/>
      <c r="L418" s="233"/>
      <c r="M418" s="233">
        <v>1</v>
      </c>
      <c r="N418" s="233"/>
      <c r="O418" s="233"/>
      <c r="P418" s="233"/>
      <c r="Q418" s="233"/>
      <c r="R418" s="230">
        <f t="shared" si="7"/>
        <v>2</v>
      </c>
      <c r="S418" s="233"/>
    </row>
    <row r="419" spans="1:19" ht="25.5" customHeight="1" x14ac:dyDescent="0.2">
      <c r="A419" s="232">
        <v>579903</v>
      </c>
      <c r="B419" s="232" t="s">
        <v>988</v>
      </c>
      <c r="C419" s="232" t="s">
        <v>116</v>
      </c>
      <c r="D419" s="233" t="e">
        <f>VLOOKUP(A419,'Market Basket'!A:E,13,FALSE)</f>
        <v>#N/A</v>
      </c>
      <c r="E419" s="234" t="e">
        <f>VLOOKUP(A419,'Market Basket'!A:E,14,FALSE)</f>
        <v>#N/A</v>
      </c>
      <c r="F419" s="233">
        <v>3</v>
      </c>
      <c r="G419" s="233">
        <v>3</v>
      </c>
      <c r="H419" s="233">
        <v>2</v>
      </c>
      <c r="I419" s="233">
        <v>3</v>
      </c>
      <c r="J419" s="233">
        <v>1</v>
      </c>
      <c r="K419" s="233">
        <v>1</v>
      </c>
      <c r="L419" s="233">
        <v>2</v>
      </c>
      <c r="M419" s="233">
        <v>3</v>
      </c>
      <c r="N419" s="233"/>
      <c r="O419" s="233"/>
      <c r="P419" s="233"/>
      <c r="Q419" s="233"/>
      <c r="R419" s="230">
        <f t="shared" si="7"/>
        <v>18</v>
      </c>
      <c r="S419" s="233"/>
    </row>
    <row r="420" spans="1:19" ht="25.5" customHeight="1" x14ac:dyDescent="0.2">
      <c r="A420" s="232">
        <v>285684</v>
      </c>
      <c r="B420" s="232" t="s">
        <v>991</v>
      </c>
      <c r="C420" s="232" t="s">
        <v>116</v>
      </c>
      <c r="D420" s="233" t="e">
        <f>VLOOKUP(A420,'Market Basket'!A:E,13,FALSE)</f>
        <v>#N/A</v>
      </c>
      <c r="E420" s="234" t="e">
        <f>VLOOKUP(A420,'Market Basket'!A:E,14,FALSE)</f>
        <v>#N/A</v>
      </c>
      <c r="F420" s="233">
        <v>1</v>
      </c>
      <c r="G420" s="233"/>
      <c r="H420" s="233">
        <v>2</v>
      </c>
      <c r="I420" s="233">
        <v>1</v>
      </c>
      <c r="J420" s="233">
        <v>2</v>
      </c>
      <c r="K420" s="233"/>
      <c r="L420" s="233">
        <v>2</v>
      </c>
      <c r="M420" s="233"/>
      <c r="N420" s="233"/>
      <c r="O420" s="233"/>
      <c r="P420" s="233"/>
      <c r="Q420" s="233"/>
      <c r="R420" s="230">
        <f t="shared" si="7"/>
        <v>8</v>
      </c>
      <c r="S420" s="233"/>
    </row>
    <row r="421" spans="1:19" ht="25.5" customHeight="1" x14ac:dyDescent="0.2">
      <c r="A421" s="232">
        <v>392792</v>
      </c>
      <c r="B421" s="232" t="s">
        <v>994</v>
      </c>
      <c r="C421" s="232" t="s">
        <v>995</v>
      </c>
      <c r="D421" s="233" t="e">
        <f>VLOOKUP(A421,'Market Basket'!A:E,13,FALSE)</f>
        <v>#N/A</v>
      </c>
      <c r="E421" s="234" t="e">
        <f>VLOOKUP(A421,'Market Basket'!A:E,14,FALSE)</f>
        <v>#N/A</v>
      </c>
      <c r="F421" s="233">
        <v>4</v>
      </c>
      <c r="G421" s="233">
        <v>12</v>
      </c>
      <c r="H421" s="233"/>
      <c r="I421" s="233">
        <v>13</v>
      </c>
      <c r="J421" s="233"/>
      <c r="K421" s="233">
        <v>2</v>
      </c>
      <c r="L421" s="233">
        <v>3</v>
      </c>
      <c r="M421" s="233"/>
      <c r="N421" s="233"/>
      <c r="O421" s="233"/>
      <c r="P421" s="233"/>
      <c r="Q421" s="233"/>
      <c r="R421" s="230">
        <f t="shared" si="7"/>
        <v>34</v>
      </c>
      <c r="S421" s="233"/>
    </row>
    <row r="422" spans="1:19" ht="25.5" customHeight="1" x14ac:dyDescent="0.2">
      <c r="A422" s="232">
        <v>565164</v>
      </c>
      <c r="B422" s="232" t="s">
        <v>997</v>
      </c>
      <c r="C422" s="232" t="s">
        <v>998</v>
      </c>
      <c r="D422" s="233" t="e">
        <f>VLOOKUP(A422,'Market Basket'!A:E,13,FALSE)</f>
        <v>#N/A</v>
      </c>
      <c r="E422" s="234" t="e">
        <f>VLOOKUP(A422,'Market Basket'!A:E,14,FALSE)</f>
        <v>#N/A</v>
      </c>
      <c r="F422" s="233">
        <v>2</v>
      </c>
      <c r="G422" s="233">
        <v>16</v>
      </c>
      <c r="H422" s="233">
        <v>12</v>
      </c>
      <c r="I422" s="233">
        <v>19</v>
      </c>
      <c r="J422" s="233">
        <v>14</v>
      </c>
      <c r="K422" s="233">
        <v>9</v>
      </c>
      <c r="L422" s="233">
        <v>18</v>
      </c>
      <c r="M422" s="233">
        <v>14</v>
      </c>
      <c r="N422" s="233"/>
      <c r="O422" s="233"/>
      <c r="P422" s="233"/>
      <c r="Q422" s="233"/>
      <c r="R422" s="230">
        <f t="shared" si="7"/>
        <v>104</v>
      </c>
      <c r="S422" s="233"/>
    </row>
    <row r="423" spans="1:19" ht="25.5" customHeight="1" x14ac:dyDescent="0.2">
      <c r="A423" s="232">
        <v>127340</v>
      </c>
      <c r="B423" s="232" t="s">
        <v>1003</v>
      </c>
      <c r="C423" s="232" t="s">
        <v>995</v>
      </c>
      <c r="D423" s="233" t="e">
        <f>VLOOKUP(A423,'Market Basket'!A:E,13,FALSE)</f>
        <v>#N/A</v>
      </c>
      <c r="E423" s="234" t="e">
        <f>VLOOKUP(A423,'Market Basket'!A:E,14,FALSE)</f>
        <v>#N/A</v>
      </c>
      <c r="F423" s="233">
        <v>3</v>
      </c>
      <c r="G423" s="233">
        <v>13</v>
      </c>
      <c r="H423" s="233">
        <v>8</v>
      </c>
      <c r="I423" s="233">
        <v>16</v>
      </c>
      <c r="J423" s="233">
        <v>5</v>
      </c>
      <c r="K423" s="233"/>
      <c r="L423" s="233">
        <v>2</v>
      </c>
      <c r="M423" s="233">
        <v>10</v>
      </c>
      <c r="N423" s="233"/>
      <c r="O423" s="233"/>
      <c r="P423" s="233"/>
      <c r="Q423" s="233"/>
      <c r="R423" s="230">
        <f t="shared" si="7"/>
        <v>57</v>
      </c>
      <c r="S423" s="233"/>
    </row>
    <row r="424" spans="1:19" ht="25.5" customHeight="1" x14ac:dyDescent="0.2">
      <c r="A424" s="232">
        <v>222313</v>
      </c>
      <c r="B424" s="232" t="s">
        <v>1005</v>
      </c>
      <c r="C424" s="232" t="s">
        <v>1008</v>
      </c>
      <c r="D424" s="233" t="e">
        <f>VLOOKUP(A424,'Market Basket'!A:E,13,FALSE)</f>
        <v>#N/A</v>
      </c>
      <c r="E424" s="234" t="e">
        <f>VLOOKUP(A424,'Market Basket'!A:E,14,FALSE)</f>
        <v>#N/A</v>
      </c>
      <c r="F424" s="233">
        <v>7</v>
      </c>
      <c r="G424" s="233">
        <v>25</v>
      </c>
      <c r="H424" s="233">
        <v>22</v>
      </c>
      <c r="I424" s="233">
        <v>28</v>
      </c>
      <c r="J424" s="233">
        <v>19</v>
      </c>
      <c r="K424" s="233">
        <v>16</v>
      </c>
      <c r="L424" s="233">
        <v>19</v>
      </c>
      <c r="M424" s="233">
        <v>15</v>
      </c>
      <c r="N424" s="233"/>
      <c r="O424" s="233"/>
      <c r="P424" s="233"/>
      <c r="Q424" s="233"/>
      <c r="R424" s="230">
        <f t="shared" si="7"/>
        <v>151</v>
      </c>
      <c r="S424" s="233"/>
    </row>
    <row r="425" spans="1:19" ht="25.5" customHeight="1" x14ac:dyDescent="0.2">
      <c r="A425" s="232">
        <v>159204</v>
      </c>
      <c r="B425" s="232" t="s">
        <v>1005</v>
      </c>
      <c r="C425" s="232" t="s">
        <v>1006</v>
      </c>
      <c r="D425" s="233" t="e">
        <f>VLOOKUP(A425,'Market Basket'!A:E,13,FALSE)</f>
        <v>#N/A</v>
      </c>
      <c r="E425" s="234" t="e">
        <f>VLOOKUP(A425,'Market Basket'!A:E,14,FALSE)</f>
        <v>#N/A</v>
      </c>
      <c r="F425" s="233"/>
      <c r="G425" s="233">
        <v>2</v>
      </c>
      <c r="H425" s="233"/>
      <c r="I425" s="233"/>
      <c r="J425" s="233"/>
      <c r="K425" s="233"/>
      <c r="L425" s="233">
        <v>1</v>
      </c>
      <c r="M425" s="233"/>
      <c r="N425" s="233"/>
      <c r="O425" s="233"/>
      <c r="P425" s="233"/>
      <c r="Q425" s="233"/>
      <c r="R425" s="230">
        <f t="shared" si="7"/>
        <v>3</v>
      </c>
      <c r="S425" s="233"/>
    </row>
    <row r="426" spans="1:19" ht="25.5" customHeight="1" x14ac:dyDescent="0.2">
      <c r="A426" s="232">
        <v>605062</v>
      </c>
      <c r="B426" s="232" t="s">
        <v>1397</v>
      </c>
      <c r="C426" s="232" t="s">
        <v>998</v>
      </c>
      <c r="D426" s="233" t="s">
        <v>1212</v>
      </c>
      <c r="E426" s="235" t="s">
        <v>1213</v>
      </c>
      <c r="F426" s="233"/>
      <c r="G426" s="233">
        <v>2</v>
      </c>
      <c r="H426" s="233">
        <v>2</v>
      </c>
      <c r="I426" s="233"/>
      <c r="J426" s="233"/>
      <c r="K426" s="233"/>
      <c r="L426" s="233"/>
      <c r="M426" s="233">
        <v>1</v>
      </c>
      <c r="N426" s="233"/>
      <c r="O426" s="233"/>
      <c r="P426" s="233"/>
      <c r="Q426" s="233"/>
      <c r="R426" s="230">
        <f t="shared" si="7"/>
        <v>5</v>
      </c>
      <c r="S426" s="233"/>
    </row>
    <row r="427" spans="1:19" ht="25.5" customHeight="1" x14ac:dyDescent="0.2">
      <c r="A427" s="232">
        <v>273554</v>
      </c>
      <c r="B427" s="232" t="s">
        <v>1398</v>
      </c>
      <c r="C427" s="232" t="s">
        <v>1331</v>
      </c>
      <c r="D427" s="233" t="s">
        <v>1212</v>
      </c>
      <c r="E427" s="235" t="s">
        <v>1213</v>
      </c>
      <c r="F427" s="233"/>
      <c r="G427" s="233">
        <v>1</v>
      </c>
      <c r="H427" s="233"/>
      <c r="I427" s="233"/>
      <c r="J427" s="233"/>
      <c r="K427" s="233"/>
      <c r="L427" s="233"/>
      <c r="M427" s="233"/>
      <c r="N427" s="233"/>
      <c r="O427" s="233"/>
      <c r="P427" s="233"/>
      <c r="Q427" s="233"/>
      <c r="R427" s="230">
        <f t="shared" si="7"/>
        <v>1</v>
      </c>
      <c r="S427" s="233"/>
    </row>
    <row r="428" spans="1:19" ht="25.5" customHeight="1" x14ac:dyDescent="0.2">
      <c r="A428" s="232">
        <v>442058</v>
      </c>
      <c r="B428" s="232" t="s">
        <v>1010</v>
      </c>
      <c r="C428" s="232" t="s">
        <v>1011</v>
      </c>
      <c r="D428" s="233" t="e">
        <f>VLOOKUP(A428,'Market Basket'!A:E,13,FALSE)</f>
        <v>#N/A</v>
      </c>
      <c r="E428" s="234" t="e">
        <f>VLOOKUP(A428,'Market Basket'!A:E,14,FALSE)</f>
        <v>#N/A</v>
      </c>
      <c r="F428" s="233">
        <v>22</v>
      </c>
      <c r="G428" s="233">
        <v>52</v>
      </c>
      <c r="H428" s="233">
        <v>24</v>
      </c>
      <c r="I428" s="233">
        <v>3</v>
      </c>
      <c r="J428" s="233"/>
      <c r="K428" s="233"/>
      <c r="L428" s="233"/>
      <c r="M428" s="233"/>
      <c r="N428" s="233"/>
      <c r="O428" s="233"/>
      <c r="P428" s="233"/>
      <c r="Q428" s="233"/>
      <c r="R428" s="230">
        <f t="shared" si="7"/>
        <v>101</v>
      </c>
      <c r="S428" s="233"/>
    </row>
    <row r="429" spans="1:19" ht="25.5" customHeight="1" x14ac:dyDescent="0.2">
      <c r="A429" s="232">
        <v>338670</v>
      </c>
      <c r="B429" s="232" t="s">
        <v>1015</v>
      </c>
      <c r="C429" s="232" t="s">
        <v>1014</v>
      </c>
      <c r="D429" s="233" t="e">
        <f>VLOOKUP(A429,'Market Basket'!A:E,13,FALSE)</f>
        <v>#N/A</v>
      </c>
      <c r="E429" s="234" t="e">
        <f>VLOOKUP(A429,'Market Basket'!A:E,14,FALSE)</f>
        <v>#N/A</v>
      </c>
      <c r="F429" s="233">
        <v>5</v>
      </c>
      <c r="G429" s="233">
        <v>35</v>
      </c>
      <c r="H429" s="233">
        <v>21</v>
      </c>
      <c r="I429" s="233">
        <v>33</v>
      </c>
      <c r="J429" s="233">
        <v>19</v>
      </c>
      <c r="K429" s="233">
        <v>7</v>
      </c>
      <c r="L429" s="233">
        <v>25</v>
      </c>
      <c r="M429" s="233">
        <v>22</v>
      </c>
      <c r="N429" s="233"/>
      <c r="O429" s="233"/>
      <c r="P429" s="233"/>
      <c r="Q429" s="233"/>
      <c r="R429" s="230">
        <f t="shared" si="7"/>
        <v>167</v>
      </c>
      <c r="S429" s="233"/>
    </row>
    <row r="430" spans="1:19" ht="25.5" customHeight="1" x14ac:dyDescent="0.2">
      <c r="A430" s="232">
        <v>191090</v>
      </c>
      <c r="B430" s="232" t="s">
        <v>1017</v>
      </c>
      <c r="C430" s="232" t="s">
        <v>1014</v>
      </c>
      <c r="D430" s="233" t="e">
        <f>VLOOKUP(A430,'Market Basket'!A:E,13,FALSE)</f>
        <v>#N/A</v>
      </c>
      <c r="E430" s="234" t="e">
        <f>VLOOKUP(A430,'Market Basket'!A:E,14,FALSE)</f>
        <v>#N/A</v>
      </c>
      <c r="F430" s="233"/>
      <c r="G430" s="233">
        <v>6</v>
      </c>
      <c r="H430" s="233">
        <v>8</v>
      </c>
      <c r="I430" s="233">
        <v>4</v>
      </c>
      <c r="J430" s="233">
        <v>4</v>
      </c>
      <c r="K430" s="233">
        <v>1</v>
      </c>
      <c r="L430" s="233">
        <v>5</v>
      </c>
      <c r="M430" s="233">
        <v>9</v>
      </c>
      <c r="N430" s="233"/>
      <c r="O430" s="233"/>
      <c r="P430" s="233"/>
      <c r="Q430" s="233"/>
      <c r="R430" s="230">
        <f t="shared" si="7"/>
        <v>37</v>
      </c>
      <c r="S430" s="233"/>
    </row>
    <row r="431" spans="1:19" ht="25.5" customHeight="1" x14ac:dyDescent="0.2">
      <c r="A431" s="232">
        <v>537871</v>
      </c>
      <c r="B431" s="232" t="s">
        <v>1018</v>
      </c>
      <c r="C431" s="232" t="s">
        <v>1014</v>
      </c>
      <c r="D431" s="233" t="e">
        <f>VLOOKUP(A431,'Market Basket'!A:E,13,FALSE)</f>
        <v>#N/A</v>
      </c>
      <c r="E431" s="234" t="e">
        <f>VLOOKUP(A431,'Market Basket'!A:E,14,FALSE)</f>
        <v>#N/A</v>
      </c>
      <c r="F431" s="233">
        <v>5</v>
      </c>
      <c r="G431" s="233">
        <v>38</v>
      </c>
      <c r="H431" s="233">
        <v>28</v>
      </c>
      <c r="I431" s="233">
        <v>4</v>
      </c>
      <c r="J431" s="233">
        <v>19</v>
      </c>
      <c r="K431" s="233">
        <v>6</v>
      </c>
      <c r="L431" s="233">
        <v>25</v>
      </c>
      <c r="M431" s="233">
        <v>36</v>
      </c>
      <c r="N431" s="233"/>
      <c r="O431" s="233"/>
      <c r="P431" s="233"/>
      <c r="Q431" s="233"/>
      <c r="R431" s="230">
        <f t="shared" si="7"/>
        <v>161</v>
      </c>
      <c r="S431" s="233"/>
    </row>
    <row r="432" spans="1:19" ht="25.5" customHeight="1" x14ac:dyDescent="0.2">
      <c r="A432" s="232">
        <v>661071</v>
      </c>
      <c r="B432" s="232" t="s">
        <v>1021</v>
      </c>
      <c r="C432" s="232" t="s">
        <v>1022</v>
      </c>
      <c r="D432" s="233" t="e">
        <f>VLOOKUP(A432,'Market Basket'!A:E,13,FALSE)</f>
        <v>#N/A</v>
      </c>
      <c r="E432" s="234" t="e">
        <f>VLOOKUP(A432,'Market Basket'!A:E,14,FALSE)</f>
        <v>#N/A</v>
      </c>
      <c r="F432" s="233">
        <v>7</v>
      </c>
      <c r="G432" s="233">
        <v>70</v>
      </c>
      <c r="H432" s="233">
        <v>45</v>
      </c>
      <c r="I432" s="233">
        <v>53</v>
      </c>
      <c r="J432" s="233">
        <v>46</v>
      </c>
      <c r="K432" s="233">
        <v>18</v>
      </c>
      <c r="L432" s="233">
        <v>71</v>
      </c>
      <c r="M432" s="233">
        <v>49</v>
      </c>
      <c r="N432" s="233"/>
      <c r="O432" s="233"/>
      <c r="P432" s="233"/>
      <c r="Q432" s="233"/>
      <c r="R432" s="230">
        <f t="shared" si="7"/>
        <v>359</v>
      </c>
      <c r="S432" s="233"/>
    </row>
    <row r="433" spans="1:19" ht="25.5" customHeight="1" x14ac:dyDescent="0.2">
      <c r="A433" s="232">
        <v>745591</v>
      </c>
      <c r="B433" s="232" t="s">
        <v>1399</v>
      </c>
      <c r="C433" s="232" t="s">
        <v>1400</v>
      </c>
      <c r="D433" s="233" t="s">
        <v>1212</v>
      </c>
      <c r="E433" s="235" t="s">
        <v>1213</v>
      </c>
      <c r="F433" s="233"/>
      <c r="G433" s="233"/>
      <c r="H433" s="233">
        <v>11</v>
      </c>
      <c r="I433" s="233">
        <v>5</v>
      </c>
      <c r="J433" s="233"/>
      <c r="K433" s="233"/>
      <c r="L433" s="233"/>
      <c r="M433" s="233"/>
      <c r="N433" s="233"/>
      <c r="O433" s="233"/>
      <c r="P433" s="233"/>
      <c r="Q433" s="233"/>
      <c r="R433" s="230">
        <f t="shared" si="7"/>
        <v>16</v>
      </c>
      <c r="S433" s="233"/>
    </row>
    <row r="434" spans="1:19" ht="25.5" customHeight="1" x14ac:dyDescent="0.2">
      <c r="A434" s="232">
        <v>599282</v>
      </c>
      <c r="B434" s="232" t="s">
        <v>1024</v>
      </c>
      <c r="C434" s="232" t="s">
        <v>1025</v>
      </c>
      <c r="D434" s="233" t="e">
        <f>VLOOKUP(A434,'Market Basket'!A:E,13,FALSE)</f>
        <v>#N/A</v>
      </c>
      <c r="E434" s="234" t="e">
        <f>VLOOKUP(A434,'Market Basket'!A:E,14,FALSE)</f>
        <v>#N/A</v>
      </c>
      <c r="F434" s="233"/>
      <c r="G434" s="233">
        <v>5</v>
      </c>
      <c r="H434" s="233"/>
      <c r="I434" s="233">
        <v>2</v>
      </c>
      <c r="J434" s="233"/>
      <c r="K434" s="233">
        <v>2</v>
      </c>
      <c r="L434" s="233"/>
      <c r="M434" s="233">
        <v>1</v>
      </c>
      <c r="N434" s="233"/>
      <c r="O434" s="233"/>
      <c r="P434" s="233"/>
      <c r="Q434" s="233"/>
      <c r="R434" s="230">
        <f t="shared" si="7"/>
        <v>10</v>
      </c>
      <c r="S434" s="233"/>
    </row>
    <row r="435" spans="1:19" ht="25.5" customHeight="1" x14ac:dyDescent="0.2">
      <c r="A435" s="232">
        <v>265971</v>
      </c>
      <c r="B435" s="232" t="s">
        <v>1028</v>
      </c>
      <c r="C435" s="232" t="s">
        <v>1025</v>
      </c>
      <c r="D435" s="233" t="e">
        <f>VLOOKUP(A435,'Market Basket'!A:E,13,FALSE)</f>
        <v>#N/A</v>
      </c>
      <c r="E435" s="234" t="e">
        <f>VLOOKUP(A435,'Market Basket'!A:E,14,FALSE)</f>
        <v>#N/A</v>
      </c>
      <c r="F435" s="233"/>
      <c r="G435" s="233"/>
      <c r="H435" s="233">
        <v>2</v>
      </c>
      <c r="I435" s="233">
        <v>2</v>
      </c>
      <c r="J435" s="233"/>
      <c r="K435" s="233"/>
      <c r="L435" s="233"/>
      <c r="M435" s="233"/>
      <c r="N435" s="233"/>
      <c r="O435" s="233"/>
      <c r="P435" s="233"/>
      <c r="Q435" s="233"/>
      <c r="R435" s="230">
        <f t="shared" si="7"/>
        <v>4</v>
      </c>
      <c r="S435" s="233"/>
    </row>
    <row r="436" spans="1:19" ht="25.5" customHeight="1" x14ac:dyDescent="0.2">
      <c r="A436" s="232">
        <v>266020</v>
      </c>
      <c r="B436" s="232" t="s">
        <v>1031</v>
      </c>
      <c r="C436" s="232" t="s">
        <v>1032</v>
      </c>
      <c r="D436" s="233" t="e">
        <f>VLOOKUP(A436,'Market Basket'!A:E,13,FALSE)</f>
        <v>#N/A</v>
      </c>
      <c r="E436" s="234" t="e">
        <f>VLOOKUP(A436,'Market Basket'!A:E,14,FALSE)</f>
        <v>#N/A</v>
      </c>
      <c r="F436" s="233">
        <v>2</v>
      </c>
      <c r="G436" s="233">
        <v>2</v>
      </c>
      <c r="H436" s="233">
        <v>2</v>
      </c>
      <c r="I436" s="233">
        <v>4</v>
      </c>
      <c r="J436" s="233"/>
      <c r="K436" s="233"/>
      <c r="L436" s="233"/>
      <c r="M436" s="233">
        <v>1</v>
      </c>
      <c r="N436" s="233"/>
      <c r="O436" s="233"/>
      <c r="P436" s="233"/>
      <c r="Q436" s="233"/>
      <c r="R436" s="230">
        <f t="shared" si="7"/>
        <v>11</v>
      </c>
      <c r="S436" s="233"/>
    </row>
    <row r="437" spans="1:19" ht="25.5" customHeight="1" x14ac:dyDescent="0.2">
      <c r="A437" s="232">
        <v>865601</v>
      </c>
      <c r="B437" s="232" t="s">
        <v>1034</v>
      </c>
      <c r="C437" s="232" t="s">
        <v>1035</v>
      </c>
      <c r="D437" s="233" t="e">
        <f>VLOOKUP(A437,'Market Basket'!A:E,13,FALSE)</f>
        <v>#N/A</v>
      </c>
      <c r="E437" s="234" t="e">
        <f>VLOOKUP(A437,'Market Basket'!A:E,14,FALSE)</f>
        <v>#N/A</v>
      </c>
      <c r="F437" s="233"/>
      <c r="G437" s="233">
        <v>19</v>
      </c>
      <c r="H437" s="233">
        <v>13</v>
      </c>
      <c r="I437" s="233">
        <v>15</v>
      </c>
      <c r="J437" s="233">
        <v>9</v>
      </c>
      <c r="K437" s="233">
        <v>2</v>
      </c>
      <c r="L437" s="233">
        <v>18</v>
      </c>
      <c r="M437" s="233">
        <v>14</v>
      </c>
      <c r="N437" s="233"/>
      <c r="O437" s="233"/>
      <c r="P437" s="233"/>
      <c r="Q437" s="233"/>
      <c r="R437" s="230">
        <f t="shared" si="7"/>
        <v>90</v>
      </c>
      <c r="S437" s="233"/>
    </row>
    <row r="438" spans="1:19" ht="25.5" customHeight="1" x14ac:dyDescent="0.2">
      <c r="A438" s="232">
        <v>328398</v>
      </c>
      <c r="B438" s="232" t="s">
        <v>1401</v>
      </c>
      <c r="C438" s="232" t="s">
        <v>1402</v>
      </c>
      <c r="D438" s="233" t="s">
        <v>1212</v>
      </c>
      <c r="E438" s="235" t="s">
        <v>1213</v>
      </c>
      <c r="F438" s="236">
        <v>10</v>
      </c>
      <c r="G438" s="233"/>
      <c r="H438" s="233"/>
      <c r="I438" s="233"/>
      <c r="J438" s="233"/>
      <c r="K438" s="233"/>
      <c r="L438" s="233"/>
      <c r="M438" s="233"/>
      <c r="N438" s="233"/>
      <c r="O438" s="233"/>
      <c r="P438" s="236"/>
      <c r="Q438" s="236"/>
      <c r="R438" s="230">
        <f t="shared" si="7"/>
        <v>10</v>
      </c>
      <c r="S438" s="233"/>
    </row>
    <row r="439" spans="1:19" ht="25.5" customHeight="1" x14ac:dyDescent="0.2">
      <c r="A439" s="232">
        <v>328411</v>
      </c>
      <c r="B439" s="232" t="s">
        <v>1403</v>
      </c>
      <c r="C439" s="232" t="s">
        <v>1404</v>
      </c>
      <c r="D439" s="233" t="s">
        <v>1212</v>
      </c>
      <c r="E439" s="235" t="s">
        <v>1213</v>
      </c>
      <c r="F439" s="233">
        <v>8</v>
      </c>
      <c r="G439" s="233"/>
      <c r="H439" s="233"/>
      <c r="I439" s="233"/>
      <c r="J439" s="233"/>
      <c r="K439" s="233"/>
      <c r="L439" s="233"/>
      <c r="M439" s="233"/>
      <c r="N439" s="233"/>
      <c r="O439" s="233"/>
      <c r="P439" s="233"/>
      <c r="Q439" s="233"/>
      <c r="R439" s="230">
        <f t="shared" si="7"/>
        <v>8</v>
      </c>
      <c r="S439" s="233"/>
    </row>
    <row r="440" spans="1:19" ht="25.5" customHeight="1" x14ac:dyDescent="0.2">
      <c r="A440" s="232">
        <v>439331</v>
      </c>
      <c r="B440" s="232" t="s">
        <v>1405</v>
      </c>
      <c r="C440" s="232" t="s">
        <v>1406</v>
      </c>
      <c r="D440" s="233" t="s">
        <v>1212</v>
      </c>
      <c r="E440" s="235" t="s">
        <v>1213</v>
      </c>
      <c r="F440" s="233">
        <v>9</v>
      </c>
      <c r="G440" s="233"/>
      <c r="H440" s="233"/>
      <c r="I440" s="233"/>
      <c r="J440" s="233"/>
      <c r="K440" s="233"/>
      <c r="L440" s="233"/>
      <c r="M440" s="233"/>
      <c r="N440" s="233"/>
      <c r="O440" s="233"/>
      <c r="P440" s="233"/>
      <c r="Q440" s="233"/>
      <c r="R440" s="230">
        <f t="shared" si="7"/>
        <v>9</v>
      </c>
      <c r="S440" s="233"/>
    </row>
    <row r="441" spans="1:19" ht="25.5" customHeight="1" x14ac:dyDescent="0.2">
      <c r="A441" s="232">
        <v>457154</v>
      </c>
      <c r="B441" s="232" t="s">
        <v>1407</v>
      </c>
      <c r="C441" s="232" t="s">
        <v>1038</v>
      </c>
      <c r="D441" s="233" t="s">
        <v>1212</v>
      </c>
      <c r="E441" s="235" t="s">
        <v>1213</v>
      </c>
      <c r="F441" s="233"/>
      <c r="G441" s="233">
        <v>2</v>
      </c>
      <c r="H441" s="233">
        <v>3</v>
      </c>
      <c r="I441" s="233">
        <v>1</v>
      </c>
      <c r="J441" s="233">
        <v>2</v>
      </c>
      <c r="K441" s="233"/>
      <c r="L441" s="233">
        <v>2</v>
      </c>
      <c r="M441" s="233">
        <v>1</v>
      </c>
      <c r="N441" s="233"/>
      <c r="O441" s="233"/>
      <c r="P441" s="233"/>
      <c r="Q441" s="233"/>
      <c r="R441" s="230">
        <f t="shared" si="7"/>
        <v>11</v>
      </c>
      <c r="S441" s="233"/>
    </row>
    <row r="442" spans="1:19" ht="25.5" customHeight="1" x14ac:dyDescent="0.2">
      <c r="A442" s="232">
        <v>334670</v>
      </c>
      <c r="B442" s="232" t="s">
        <v>1047</v>
      </c>
      <c r="C442" s="232" t="s">
        <v>1043</v>
      </c>
      <c r="D442" s="233" t="e">
        <f>VLOOKUP(A442,'Market Basket'!A:E,13,FALSE)</f>
        <v>#N/A</v>
      </c>
      <c r="E442" s="234" t="e">
        <f>VLOOKUP(A442,'Market Basket'!A:E,14,FALSE)</f>
        <v>#N/A</v>
      </c>
      <c r="F442" s="233"/>
      <c r="G442" s="233">
        <v>6</v>
      </c>
      <c r="H442" s="233">
        <v>8</v>
      </c>
      <c r="I442" s="233">
        <v>7</v>
      </c>
      <c r="J442" s="233">
        <v>3</v>
      </c>
      <c r="K442" s="233">
        <v>1</v>
      </c>
      <c r="L442" s="233">
        <v>7</v>
      </c>
      <c r="M442" s="233">
        <v>5</v>
      </c>
      <c r="N442" s="233"/>
      <c r="O442" s="233"/>
      <c r="P442" s="233"/>
      <c r="Q442" s="233"/>
      <c r="R442" s="230">
        <f t="shared" si="7"/>
        <v>37</v>
      </c>
      <c r="S442" s="233"/>
    </row>
    <row r="443" spans="1:19" ht="25.5" customHeight="1" x14ac:dyDescent="0.2">
      <c r="A443" s="232">
        <v>331473</v>
      </c>
      <c r="B443" s="232" t="s">
        <v>1408</v>
      </c>
      <c r="C443" s="232" t="s">
        <v>998</v>
      </c>
      <c r="D443" s="233" t="s">
        <v>1212</v>
      </c>
      <c r="E443" s="235" t="s">
        <v>1213</v>
      </c>
      <c r="F443" s="233"/>
      <c r="G443" s="233"/>
      <c r="H443" s="233">
        <v>1</v>
      </c>
      <c r="I443" s="233"/>
      <c r="J443" s="233"/>
      <c r="K443" s="233"/>
      <c r="L443" s="233"/>
      <c r="M443" s="233"/>
      <c r="N443" s="233"/>
      <c r="O443" s="233"/>
      <c r="P443" s="233"/>
      <c r="Q443" s="233"/>
      <c r="R443" s="230">
        <f t="shared" si="7"/>
        <v>1</v>
      </c>
      <c r="S443" s="233"/>
    </row>
    <row r="444" spans="1:19" ht="25.5" customHeight="1" x14ac:dyDescent="0.2">
      <c r="A444" s="232">
        <v>224723</v>
      </c>
      <c r="B444" s="232" t="s">
        <v>1409</v>
      </c>
      <c r="C444" s="232" t="s">
        <v>998</v>
      </c>
      <c r="D444" s="233" t="s">
        <v>1212</v>
      </c>
      <c r="E444" s="235" t="s">
        <v>1213</v>
      </c>
      <c r="F444" s="233"/>
      <c r="G444" s="233">
        <v>3</v>
      </c>
      <c r="H444" s="233"/>
      <c r="I444" s="233"/>
      <c r="J444" s="233"/>
      <c r="K444" s="233"/>
      <c r="L444" s="233"/>
      <c r="M444" s="233">
        <v>1</v>
      </c>
      <c r="N444" s="233"/>
      <c r="O444" s="233"/>
      <c r="P444" s="233"/>
      <c r="Q444" s="233"/>
      <c r="R444" s="230">
        <f t="shared" si="7"/>
        <v>4</v>
      </c>
      <c r="S444" s="233"/>
    </row>
    <row r="445" spans="1:19" ht="25.5" customHeight="1" x14ac:dyDescent="0.2">
      <c r="A445" s="232">
        <v>224731</v>
      </c>
      <c r="B445" s="232" t="s">
        <v>1409</v>
      </c>
      <c r="C445" s="232" t="s">
        <v>998</v>
      </c>
      <c r="D445" s="233" t="s">
        <v>1212</v>
      </c>
      <c r="E445" s="235" t="s">
        <v>1213</v>
      </c>
      <c r="F445" s="233"/>
      <c r="G445" s="233">
        <v>1</v>
      </c>
      <c r="H445" s="233"/>
      <c r="I445" s="233"/>
      <c r="J445" s="233"/>
      <c r="K445" s="233"/>
      <c r="L445" s="233"/>
      <c r="M445" s="233"/>
      <c r="N445" s="233"/>
      <c r="O445" s="233"/>
      <c r="P445" s="233"/>
      <c r="Q445" s="233"/>
      <c r="R445" s="230">
        <f t="shared" si="7"/>
        <v>1</v>
      </c>
      <c r="S445" s="233"/>
    </row>
    <row r="446" spans="1:19" ht="25.5" customHeight="1" x14ac:dyDescent="0.2">
      <c r="A446" s="232">
        <v>225045</v>
      </c>
      <c r="B446" s="232" t="s">
        <v>1410</v>
      </c>
      <c r="C446" s="232" t="s">
        <v>998</v>
      </c>
      <c r="D446" s="233" t="s">
        <v>1212</v>
      </c>
      <c r="E446" s="235" t="s">
        <v>1213</v>
      </c>
      <c r="F446" s="233"/>
      <c r="G446" s="233"/>
      <c r="H446" s="233">
        <v>1</v>
      </c>
      <c r="I446" s="233"/>
      <c r="J446" s="233">
        <v>1</v>
      </c>
      <c r="K446" s="233"/>
      <c r="L446" s="233"/>
      <c r="M446" s="233">
        <v>1</v>
      </c>
      <c r="N446" s="233"/>
      <c r="O446" s="233"/>
      <c r="P446" s="233"/>
      <c r="Q446" s="233"/>
      <c r="R446" s="230">
        <f t="shared" si="7"/>
        <v>3</v>
      </c>
      <c r="S446" s="233"/>
    </row>
    <row r="447" spans="1:19" ht="25.5" customHeight="1" x14ac:dyDescent="0.2">
      <c r="A447" s="232">
        <v>431035</v>
      </c>
      <c r="B447" s="232" t="s">
        <v>1049</v>
      </c>
      <c r="C447" s="232" t="s">
        <v>1050</v>
      </c>
      <c r="D447" s="233" t="e">
        <f>VLOOKUP(A447,'Market Basket'!A:E,13,FALSE)</f>
        <v>#N/A</v>
      </c>
      <c r="E447" s="234" t="e">
        <f>VLOOKUP(A447,'Market Basket'!A:E,14,FALSE)</f>
        <v>#N/A</v>
      </c>
      <c r="F447" s="233"/>
      <c r="G447" s="233">
        <v>2</v>
      </c>
      <c r="H447" s="233">
        <v>1</v>
      </c>
      <c r="I447" s="233"/>
      <c r="J447" s="233">
        <v>1</v>
      </c>
      <c r="K447" s="233"/>
      <c r="L447" s="233">
        <v>3</v>
      </c>
      <c r="M447" s="233"/>
      <c r="N447" s="233"/>
      <c r="O447" s="233"/>
      <c r="P447" s="233"/>
      <c r="Q447" s="233"/>
      <c r="R447" s="230">
        <f t="shared" si="7"/>
        <v>7</v>
      </c>
      <c r="S447" s="233"/>
    </row>
    <row r="448" spans="1:19" ht="25.5" customHeight="1" x14ac:dyDescent="0.2">
      <c r="A448" s="232">
        <v>600650</v>
      </c>
      <c r="B448" s="232" t="s">
        <v>1054</v>
      </c>
      <c r="C448" s="232" t="s">
        <v>574</v>
      </c>
      <c r="D448" s="233" t="e">
        <f>VLOOKUP(A448,'Market Basket'!A:E,13,FALSE)</f>
        <v>#N/A</v>
      </c>
      <c r="E448" s="234" t="e">
        <f>VLOOKUP(A448,'Market Basket'!A:E,14,FALSE)</f>
        <v>#N/A</v>
      </c>
      <c r="F448" s="233">
        <v>2</v>
      </c>
      <c r="G448" s="233"/>
      <c r="H448" s="233"/>
      <c r="I448" s="233">
        <v>5</v>
      </c>
      <c r="J448" s="233"/>
      <c r="K448" s="233"/>
      <c r="L448" s="233">
        <v>4</v>
      </c>
      <c r="M448" s="233">
        <v>8</v>
      </c>
      <c r="N448" s="233"/>
      <c r="O448" s="233"/>
      <c r="P448" s="233"/>
      <c r="Q448" s="233"/>
      <c r="R448" s="230">
        <f t="shared" si="7"/>
        <v>19</v>
      </c>
      <c r="S448" s="233"/>
    </row>
    <row r="449" spans="1:19" ht="25.5" customHeight="1" x14ac:dyDescent="0.2">
      <c r="A449" s="232">
        <v>163360</v>
      </c>
      <c r="B449" s="232" t="s">
        <v>1411</v>
      </c>
      <c r="C449" s="232" t="s">
        <v>44</v>
      </c>
      <c r="D449" s="233" t="s">
        <v>1212</v>
      </c>
      <c r="E449" s="235" t="s">
        <v>1213</v>
      </c>
      <c r="F449" s="233"/>
      <c r="G449" s="233">
        <v>1</v>
      </c>
      <c r="H449" s="233"/>
      <c r="I449" s="233"/>
      <c r="J449" s="233"/>
      <c r="K449" s="233"/>
      <c r="L449" s="233"/>
      <c r="M449" s="233"/>
      <c r="N449" s="233"/>
      <c r="O449" s="233"/>
      <c r="P449" s="233"/>
      <c r="Q449" s="233"/>
      <c r="R449" s="230">
        <f t="shared" si="7"/>
        <v>1</v>
      </c>
      <c r="S449" s="233"/>
    </row>
    <row r="450" spans="1:19" ht="25.5" customHeight="1" x14ac:dyDescent="0.2">
      <c r="A450" s="232">
        <v>421620</v>
      </c>
      <c r="B450" s="232" t="s">
        <v>1056</v>
      </c>
      <c r="C450" s="232" t="s">
        <v>44</v>
      </c>
      <c r="D450" s="233" t="e">
        <f>VLOOKUP(A450,'Market Basket'!A:E,13,FALSE)</f>
        <v>#N/A</v>
      </c>
      <c r="E450" s="234" t="e">
        <f>VLOOKUP(A450,'Market Basket'!A:E,14,FALSE)</f>
        <v>#N/A</v>
      </c>
      <c r="F450" s="233">
        <v>2</v>
      </c>
      <c r="G450" s="233"/>
      <c r="H450" s="233">
        <v>3</v>
      </c>
      <c r="I450" s="233"/>
      <c r="J450" s="233"/>
      <c r="K450" s="233">
        <v>1</v>
      </c>
      <c r="L450" s="233">
        <v>3</v>
      </c>
      <c r="M450" s="233"/>
      <c r="N450" s="233"/>
      <c r="O450" s="233"/>
      <c r="P450" s="233"/>
      <c r="Q450" s="233"/>
      <c r="R450" s="230">
        <f t="shared" si="7"/>
        <v>9</v>
      </c>
      <c r="S450" s="233"/>
    </row>
    <row r="451" spans="1:19" ht="25.5" customHeight="1" x14ac:dyDescent="0.2">
      <c r="A451" s="232">
        <v>798343</v>
      </c>
      <c r="B451" s="232" t="s">
        <v>1412</v>
      </c>
      <c r="C451" s="232" t="s">
        <v>1413</v>
      </c>
      <c r="D451" s="233" t="s">
        <v>1212</v>
      </c>
      <c r="E451" s="235" t="s">
        <v>1213</v>
      </c>
      <c r="F451" s="233"/>
      <c r="G451" s="233">
        <v>5</v>
      </c>
      <c r="H451" s="233"/>
      <c r="I451" s="233"/>
      <c r="J451" s="233"/>
      <c r="K451" s="233"/>
      <c r="L451" s="233"/>
      <c r="M451" s="233">
        <v>1</v>
      </c>
      <c r="N451" s="233"/>
      <c r="O451" s="233"/>
      <c r="P451" s="233"/>
      <c r="Q451" s="233"/>
      <c r="R451" s="230">
        <f t="shared" si="7"/>
        <v>6</v>
      </c>
      <c r="S451" s="233"/>
    </row>
    <row r="452" spans="1:19" ht="25.5" customHeight="1" x14ac:dyDescent="0.2">
      <c r="A452" s="232">
        <v>108413</v>
      </c>
      <c r="B452" s="232" t="s">
        <v>1414</v>
      </c>
      <c r="C452" s="232" t="s">
        <v>1415</v>
      </c>
      <c r="D452" s="233" t="s">
        <v>1212</v>
      </c>
      <c r="E452" s="235" t="s">
        <v>1213</v>
      </c>
      <c r="F452" s="233"/>
      <c r="G452" s="233">
        <v>1</v>
      </c>
      <c r="H452" s="233"/>
      <c r="I452" s="233"/>
      <c r="J452" s="233"/>
      <c r="K452" s="233"/>
      <c r="L452" s="233"/>
      <c r="M452" s="233"/>
      <c r="N452" s="233"/>
      <c r="O452" s="233"/>
      <c r="P452" s="233"/>
      <c r="Q452" s="233"/>
      <c r="R452" s="230">
        <f t="shared" si="7"/>
        <v>1</v>
      </c>
      <c r="S452" s="233"/>
    </row>
    <row r="453" spans="1:19" ht="25.5" customHeight="1" x14ac:dyDescent="0.2">
      <c r="A453" s="232">
        <v>171511</v>
      </c>
      <c r="B453" s="232" t="s">
        <v>1058</v>
      </c>
      <c r="C453" s="232" t="s">
        <v>44</v>
      </c>
      <c r="D453" s="233" t="e">
        <f>VLOOKUP(A453,'Market Basket'!A:E,13,FALSE)</f>
        <v>#N/A</v>
      </c>
      <c r="E453" s="234" t="e">
        <f>VLOOKUP(A453,'Market Basket'!A:E,14,FALSE)</f>
        <v>#N/A</v>
      </c>
      <c r="F453" s="233">
        <v>2</v>
      </c>
      <c r="G453" s="233">
        <v>1</v>
      </c>
      <c r="H453" s="233"/>
      <c r="I453" s="233"/>
      <c r="J453" s="233"/>
      <c r="K453" s="233"/>
      <c r="L453" s="233"/>
      <c r="M453" s="233"/>
      <c r="N453" s="233"/>
      <c r="O453" s="233"/>
      <c r="P453" s="233"/>
      <c r="Q453" s="233"/>
      <c r="R453" s="230">
        <f t="shared" ref="R453:R516" si="8">SUM(F453:Q453)</f>
        <v>3</v>
      </c>
      <c r="S453" s="233"/>
    </row>
    <row r="454" spans="1:19" ht="25.5" customHeight="1" x14ac:dyDescent="0.2">
      <c r="A454" s="232">
        <v>578939</v>
      </c>
      <c r="B454" s="232" t="s">
        <v>1416</v>
      </c>
      <c r="C454" s="232" t="s">
        <v>44</v>
      </c>
      <c r="D454" s="233" t="s">
        <v>1212</v>
      </c>
      <c r="E454" s="235" t="s">
        <v>1213</v>
      </c>
      <c r="F454" s="233"/>
      <c r="G454" s="233">
        <v>1</v>
      </c>
      <c r="H454" s="233"/>
      <c r="I454" s="233"/>
      <c r="J454" s="233"/>
      <c r="K454" s="233"/>
      <c r="L454" s="233"/>
      <c r="M454" s="233"/>
      <c r="N454" s="233"/>
      <c r="O454" s="233"/>
      <c r="P454" s="233"/>
      <c r="Q454" s="233"/>
      <c r="R454" s="230">
        <f t="shared" si="8"/>
        <v>1</v>
      </c>
      <c r="S454" s="233"/>
    </row>
    <row r="455" spans="1:19" ht="25.5" customHeight="1" x14ac:dyDescent="0.2">
      <c r="A455" s="232">
        <v>212768</v>
      </c>
      <c r="B455" s="232" t="s">
        <v>1417</v>
      </c>
      <c r="C455" s="232" t="s">
        <v>12</v>
      </c>
      <c r="D455" s="233" t="e">
        <f>VLOOKUP(A455,'Market Basket'!A:E,13,FALSE)</f>
        <v>#N/A</v>
      </c>
      <c r="E455" s="234" t="e">
        <f>VLOOKUP(A455,'Market Basket'!A:E,14,FALSE)</f>
        <v>#N/A</v>
      </c>
      <c r="F455" s="233">
        <v>3</v>
      </c>
      <c r="G455" s="233">
        <v>20</v>
      </c>
      <c r="H455" s="233">
        <v>27</v>
      </c>
      <c r="I455" s="233">
        <v>44</v>
      </c>
      <c r="J455" s="233">
        <v>28</v>
      </c>
      <c r="K455" s="233">
        <v>5</v>
      </c>
      <c r="L455" s="233">
        <v>8</v>
      </c>
      <c r="M455" s="233">
        <v>3</v>
      </c>
      <c r="N455" s="233"/>
      <c r="O455" s="233"/>
      <c r="P455" s="233"/>
      <c r="Q455" s="233"/>
      <c r="R455" s="230">
        <f t="shared" si="8"/>
        <v>138</v>
      </c>
      <c r="S455" s="233"/>
    </row>
    <row r="456" spans="1:19" ht="25.5" customHeight="1" x14ac:dyDescent="0.2">
      <c r="A456" s="232">
        <v>293393</v>
      </c>
      <c r="B456" s="232" t="s">
        <v>1064</v>
      </c>
      <c r="C456" s="232" t="s">
        <v>44</v>
      </c>
      <c r="D456" s="233" t="e">
        <f>VLOOKUP(A456,'Market Basket'!A:E,13,FALSE)</f>
        <v>#N/A</v>
      </c>
      <c r="E456" s="234" t="e">
        <f>VLOOKUP(A456,'Market Basket'!A:E,14,FALSE)</f>
        <v>#N/A</v>
      </c>
      <c r="F456" s="233"/>
      <c r="G456" s="233">
        <v>6</v>
      </c>
      <c r="H456" s="233">
        <v>5</v>
      </c>
      <c r="I456" s="233">
        <v>2</v>
      </c>
      <c r="J456" s="233">
        <v>2</v>
      </c>
      <c r="K456" s="233">
        <v>1</v>
      </c>
      <c r="L456" s="233">
        <v>5</v>
      </c>
      <c r="M456" s="233">
        <v>2</v>
      </c>
      <c r="N456" s="233"/>
      <c r="O456" s="233"/>
      <c r="P456" s="233"/>
      <c r="Q456" s="233"/>
      <c r="R456" s="230">
        <f t="shared" si="8"/>
        <v>23</v>
      </c>
      <c r="S456" s="233"/>
    </row>
    <row r="457" spans="1:19" ht="25.5" customHeight="1" x14ac:dyDescent="0.2">
      <c r="A457" s="232">
        <v>812260</v>
      </c>
      <c r="B457" s="232" t="s">
        <v>1066</v>
      </c>
      <c r="C457" s="232" t="s">
        <v>1067</v>
      </c>
      <c r="D457" s="233" t="e">
        <f>VLOOKUP(A457,'Market Basket'!A:E,13,FALSE)</f>
        <v>#N/A</v>
      </c>
      <c r="E457" s="234" t="e">
        <f>VLOOKUP(A457,'Market Basket'!A:E,14,FALSE)</f>
        <v>#N/A</v>
      </c>
      <c r="F457" s="233"/>
      <c r="G457" s="233">
        <v>2</v>
      </c>
      <c r="H457" s="233"/>
      <c r="I457" s="233"/>
      <c r="J457" s="233"/>
      <c r="K457" s="233"/>
      <c r="L457" s="233"/>
      <c r="M457" s="233"/>
      <c r="N457" s="233"/>
      <c r="O457" s="233"/>
      <c r="P457" s="233"/>
      <c r="Q457" s="233"/>
      <c r="R457" s="230">
        <f t="shared" si="8"/>
        <v>2</v>
      </c>
      <c r="S457" s="233"/>
    </row>
    <row r="458" spans="1:19" ht="25.5" customHeight="1" x14ac:dyDescent="0.2">
      <c r="A458" s="232">
        <v>603878</v>
      </c>
      <c r="B458" s="232" t="s">
        <v>1066</v>
      </c>
      <c r="C458" s="232" t="s">
        <v>1072</v>
      </c>
      <c r="D458" s="233" t="s">
        <v>1212</v>
      </c>
      <c r="E458" s="235" t="s">
        <v>1213</v>
      </c>
      <c r="F458" s="233"/>
      <c r="G458" s="233"/>
      <c r="H458" s="233">
        <v>2</v>
      </c>
      <c r="I458" s="233"/>
      <c r="J458" s="233">
        <v>1</v>
      </c>
      <c r="K458" s="233"/>
      <c r="L458" s="233">
        <v>4</v>
      </c>
      <c r="M458" s="233"/>
      <c r="N458" s="233"/>
      <c r="O458" s="233"/>
      <c r="P458" s="233"/>
      <c r="Q458" s="233"/>
      <c r="R458" s="230">
        <f t="shared" si="8"/>
        <v>7</v>
      </c>
      <c r="S458" s="233"/>
    </row>
    <row r="459" spans="1:19" ht="25.5" customHeight="1" x14ac:dyDescent="0.2">
      <c r="A459" s="232">
        <v>166070</v>
      </c>
      <c r="B459" s="232" t="s">
        <v>1418</v>
      </c>
      <c r="C459" s="232" t="s">
        <v>44</v>
      </c>
      <c r="D459" s="233" t="s">
        <v>1212</v>
      </c>
      <c r="E459" s="235" t="s">
        <v>1213</v>
      </c>
      <c r="F459" s="233">
        <v>1</v>
      </c>
      <c r="G459" s="233"/>
      <c r="H459" s="233"/>
      <c r="I459" s="233"/>
      <c r="J459" s="233"/>
      <c r="K459" s="233"/>
      <c r="L459" s="233"/>
      <c r="M459" s="233">
        <v>2</v>
      </c>
      <c r="N459" s="233"/>
      <c r="O459" s="233"/>
      <c r="P459" s="233"/>
      <c r="Q459" s="233"/>
      <c r="R459" s="230">
        <f t="shared" si="8"/>
        <v>3</v>
      </c>
      <c r="S459" s="233"/>
    </row>
    <row r="460" spans="1:19" ht="25.5" customHeight="1" x14ac:dyDescent="0.2">
      <c r="A460" s="232">
        <v>372555</v>
      </c>
      <c r="B460" s="232" t="s">
        <v>1419</v>
      </c>
      <c r="C460" s="232" t="s">
        <v>23</v>
      </c>
      <c r="D460" s="233" t="s">
        <v>1212</v>
      </c>
      <c r="E460" s="235" t="s">
        <v>1213</v>
      </c>
      <c r="F460" s="233"/>
      <c r="G460" s="233">
        <v>1</v>
      </c>
      <c r="H460" s="233"/>
      <c r="I460" s="233"/>
      <c r="J460" s="233"/>
      <c r="K460" s="233"/>
      <c r="L460" s="233"/>
      <c r="M460" s="233"/>
      <c r="N460" s="233"/>
      <c r="O460" s="233"/>
      <c r="P460" s="233"/>
      <c r="Q460" s="233"/>
      <c r="R460" s="230">
        <f t="shared" si="8"/>
        <v>1</v>
      </c>
      <c r="S460" s="233"/>
    </row>
    <row r="461" spans="1:19" ht="25.5" customHeight="1" x14ac:dyDescent="0.2">
      <c r="A461" s="232">
        <v>431531</v>
      </c>
      <c r="B461" s="232" t="s">
        <v>1071</v>
      </c>
      <c r="C461" s="232" t="s">
        <v>1072</v>
      </c>
      <c r="D461" s="233" t="e">
        <f>VLOOKUP(A461,'Market Basket'!A:E,13,FALSE)</f>
        <v>#N/A</v>
      </c>
      <c r="E461" s="234" t="e">
        <f>VLOOKUP(A461,'Market Basket'!A:E,14,FALSE)</f>
        <v>#N/A</v>
      </c>
      <c r="F461" s="233">
        <v>3</v>
      </c>
      <c r="G461" s="233">
        <v>3</v>
      </c>
      <c r="H461" s="233">
        <v>7</v>
      </c>
      <c r="I461" s="233">
        <v>5</v>
      </c>
      <c r="J461" s="233">
        <v>4</v>
      </c>
      <c r="K461" s="233">
        <v>1</v>
      </c>
      <c r="L461" s="233">
        <v>8</v>
      </c>
      <c r="M461" s="233">
        <v>5</v>
      </c>
      <c r="N461" s="233"/>
      <c r="O461" s="233"/>
      <c r="P461" s="233"/>
      <c r="Q461" s="233"/>
      <c r="R461" s="230">
        <f t="shared" si="8"/>
        <v>36</v>
      </c>
      <c r="S461" s="233"/>
    </row>
    <row r="462" spans="1:19" ht="25.5" customHeight="1" x14ac:dyDescent="0.2">
      <c r="A462" s="232">
        <v>711100</v>
      </c>
      <c r="B462" s="232" t="s">
        <v>1420</v>
      </c>
      <c r="C462" s="232" t="s">
        <v>44</v>
      </c>
      <c r="D462" s="233" t="s">
        <v>1212</v>
      </c>
      <c r="E462" s="235" t="s">
        <v>1213</v>
      </c>
      <c r="F462" s="233">
        <v>1</v>
      </c>
      <c r="G462" s="233"/>
      <c r="H462" s="233"/>
      <c r="I462" s="233"/>
      <c r="J462" s="233"/>
      <c r="K462" s="233"/>
      <c r="L462" s="233"/>
      <c r="M462" s="233"/>
      <c r="N462" s="233"/>
      <c r="O462" s="233"/>
      <c r="P462" s="233"/>
      <c r="Q462" s="233"/>
      <c r="R462" s="230">
        <f t="shared" si="8"/>
        <v>1</v>
      </c>
      <c r="S462" s="233"/>
    </row>
    <row r="463" spans="1:19" ht="25.5" customHeight="1" x14ac:dyDescent="0.2">
      <c r="A463" s="232">
        <v>583811</v>
      </c>
      <c r="B463" s="232" t="s">
        <v>1421</v>
      </c>
      <c r="C463" s="232" t="s">
        <v>44</v>
      </c>
      <c r="D463" s="233" t="s">
        <v>1212</v>
      </c>
      <c r="E463" s="235" t="s">
        <v>1213</v>
      </c>
      <c r="F463" s="233">
        <v>1</v>
      </c>
      <c r="G463" s="233"/>
      <c r="H463" s="233"/>
      <c r="I463" s="233"/>
      <c r="J463" s="233"/>
      <c r="K463" s="233"/>
      <c r="L463" s="233"/>
      <c r="M463" s="233"/>
      <c r="N463" s="233"/>
      <c r="O463" s="233"/>
      <c r="P463" s="233"/>
      <c r="Q463" s="233"/>
      <c r="R463" s="230">
        <f t="shared" si="8"/>
        <v>1</v>
      </c>
      <c r="S463" s="233"/>
    </row>
    <row r="464" spans="1:19" ht="25.5" customHeight="1" x14ac:dyDescent="0.2">
      <c r="A464" s="232">
        <v>608962</v>
      </c>
      <c r="B464" s="232" t="s">
        <v>1074</v>
      </c>
      <c r="C464" s="232" t="s">
        <v>1075</v>
      </c>
      <c r="D464" s="233" t="e">
        <f>VLOOKUP(A464,'Market Basket'!A:E,13,FALSE)</f>
        <v>#N/A</v>
      </c>
      <c r="E464" s="234" t="e">
        <f>VLOOKUP(A464,'Market Basket'!A:E,14,FALSE)</f>
        <v>#N/A</v>
      </c>
      <c r="F464" s="233"/>
      <c r="G464" s="233">
        <v>1</v>
      </c>
      <c r="H464" s="233">
        <v>1</v>
      </c>
      <c r="I464" s="233">
        <v>1</v>
      </c>
      <c r="J464" s="233"/>
      <c r="K464" s="233"/>
      <c r="L464" s="233"/>
      <c r="M464" s="233"/>
      <c r="N464" s="233"/>
      <c r="O464" s="233"/>
      <c r="P464" s="233"/>
      <c r="Q464" s="233"/>
      <c r="R464" s="230">
        <f t="shared" si="8"/>
        <v>3</v>
      </c>
      <c r="S464" s="233"/>
    </row>
    <row r="465" spans="1:19" ht="25.5" customHeight="1" x14ac:dyDescent="0.2">
      <c r="A465" s="232">
        <v>160090</v>
      </c>
      <c r="B465" s="232" t="s">
        <v>1079</v>
      </c>
      <c r="C465" s="232" t="s">
        <v>44</v>
      </c>
      <c r="D465" s="233" t="e">
        <f>VLOOKUP(A465,'Market Basket'!A:E,13,FALSE)</f>
        <v>#N/A</v>
      </c>
      <c r="E465" s="234" t="e">
        <f>VLOOKUP(A465,'Market Basket'!A:E,14,FALSE)</f>
        <v>#N/A</v>
      </c>
      <c r="F465" s="236">
        <v>7</v>
      </c>
      <c r="G465" s="233">
        <v>50</v>
      </c>
      <c r="H465" s="233">
        <v>13</v>
      </c>
      <c r="I465" s="233"/>
      <c r="J465" s="233"/>
      <c r="K465" s="233"/>
      <c r="L465" s="233"/>
      <c r="M465" s="233"/>
      <c r="N465" s="233"/>
      <c r="O465" s="233"/>
      <c r="P465" s="236"/>
      <c r="Q465" s="236"/>
      <c r="R465" s="230">
        <f t="shared" si="8"/>
        <v>70</v>
      </c>
      <c r="S465" s="233" t="s">
        <v>1383</v>
      </c>
    </row>
    <row r="466" spans="1:19" ht="25.5" customHeight="1" x14ac:dyDescent="0.2">
      <c r="A466" s="232">
        <v>666785</v>
      </c>
      <c r="B466" s="232" t="s">
        <v>1082</v>
      </c>
      <c r="C466" s="232" t="s">
        <v>947</v>
      </c>
      <c r="D466" s="233" t="e">
        <f>VLOOKUP(A466,'Market Basket'!A:E,13,FALSE)</f>
        <v>#N/A</v>
      </c>
      <c r="E466" s="234" t="e">
        <f>VLOOKUP(A466,'Market Basket'!A:E,14,FALSE)</f>
        <v>#N/A</v>
      </c>
      <c r="F466" s="233"/>
      <c r="G466" s="233"/>
      <c r="H466" s="233">
        <v>26</v>
      </c>
      <c r="I466" s="233">
        <v>91</v>
      </c>
      <c r="J466" s="233">
        <v>25</v>
      </c>
      <c r="K466" s="233">
        <v>2</v>
      </c>
      <c r="L466" s="233">
        <v>18</v>
      </c>
      <c r="M466" s="233">
        <v>6</v>
      </c>
      <c r="N466" s="233"/>
      <c r="O466" s="233"/>
      <c r="P466" s="233"/>
      <c r="Q466" s="233"/>
      <c r="R466" s="230">
        <f t="shared" si="8"/>
        <v>168</v>
      </c>
      <c r="S466" s="233"/>
    </row>
    <row r="467" spans="1:19" ht="25.5" customHeight="1" x14ac:dyDescent="0.2">
      <c r="A467" s="232">
        <v>853910</v>
      </c>
      <c r="B467" s="232" t="s">
        <v>1085</v>
      </c>
      <c r="C467" s="232" t="s">
        <v>1075</v>
      </c>
      <c r="D467" s="233" t="e">
        <f>VLOOKUP(A467,'Market Basket'!A:E,13,FALSE)</f>
        <v>#N/A</v>
      </c>
      <c r="E467" s="234" t="e">
        <f>VLOOKUP(A467,'Market Basket'!A:E,14,FALSE)</f>
        <v>#N/A</v>
      </c>
      <c r="F467" s="233"/>
      <c r="G467" s="233">
        <v>1</v>
      </c>
      <c r="H467" s="233">
        <v>1</v>
      </c>
      <c r="I467" s="233">
        <v>1</v>
      </c>
      <c r="J467" s="233"/>
      <c r="K467" s="233"/>
      <c r="L467" s="233"/>
      <c r="M467" s="233"/>
      <c r="N467" s="233"/>
      <c r="O467" s="233"/>
      <c r="P467" s="233"/>
      <c r="Q467" s="233"/>
      <c r="R467" s="230">
        <f t="shared" si="8"/>
        <v>3</v>
      </c>
      <c r="S467" s="233"/>
    </row>
    <row r="468" spans="1:19" ht="25.5" customHeight="1" x14ac:dyDescent="0.2">
      <c r="A468" s="232">
        <v>783540</v>
      </c>
      <c r="B468" s="232" t="s">
        <v>1422</v>
      </c>
      <c r="C468" s="232" t="s">
        <v>1423</v>
      </c>
      <c r="D468" s="233" t="s">
        <v>1212</v>
      </c>
      <c r="E468" s="235" t="s">
        <v>1213</v>
      </c>
      <c r="F468" s="233"/>
      <c r="G468" s="233">
        <v>1</v>
      </c>
      <c r="H468" s="233"/>
      <c r="I468" s="233"/>
      <c r="J468" s="233"/>
      <c r="K468" s="233">
        <v>2</v>
      </c>
      <c r="L468" s="233"/>
      <c r="M468" s="233"/>
      <c r="N468" s="233"/>
      <c r="O468" s="233"/>
      <c r="P468" s="233"/>
      <c r="Q468" s="233"/>
      <c r="R468" s="230">
        <f t="shared" si="8"/>
        <v>3</v>
      </c>
      <c r="S468" s="233"/>
    </row>
    <row r="469" spans="1:19" ht="25.5" customHeight="1" x14ac:dyDescent="0.2">
      <c r="A469" s="232">
        <v>479732</v>
      </c>
      <c r="B469" s="232" t="s">
        <v>1424</v>
      </c>
      <c r="C469" s="232" t="s">
        <v>1423</v>
      </c>
      <c r="D469" s="233" t="s">
        <v>1212</v>
      </c>
      <c r="E469" s="235" t="s">
        <v>1213</v>
      </c>
      <c r="F469" s="233"/>
      <c r="G469" s="233">
        <v>1</v>
      </c>
      <c r="H469" s="233"/>
      <c r="I469" s="233"/>
      <c r="J469" s="233"/>
      <c r="K469" s="233"/>
      <c r="L469" s="233"/>
      <c r="M469" s="233"/>
      <c r="N469" s="233"/>
      <c r="O469" s="233"/>
      <c r="P469" s="233"/>
      <c r="Q469" s="233"/>
      <c r="R469" s="230">
        <f t="shared" si="8"/>
        <v>1</v>
      </c>
      <c r="S469" s="233"/>
    </row>
    <row r="470" spans="1:19" ht="25.5" customHeight="1" x14ac:dyDescent="0.2">
      <c r="A470" s="232">
        <v>772641</v>
      </c>
      <c r="B470" s="232" t="s">
        <v>1425</v>
      </c>
      <c r="C470" s="232" t="s">
        <v>1423</v>
      </c>
      <c r="D470" s="233" t="s">
        <v>1212</v>
      </c>
      <c r="E470" s="235" t="s">
        <v>1213</v>
      </c>
      <c r="F470" s="233"/>
      <c r="G470" s="233">
        <v>1</v>
      </c>
      <c r="H470" s="233"/>
      <c r="I470" s="233"/>
      <c r="J470" s="233"/>
      <c r="K470" s="233"/>
      <c r="L470" s="233">
        <v>11</v>
      </c>
      <c r="M470" s="233"/>
      <c r="N470" s="233"/>
      <c r="O470" s="233"/>
      <c r="P470" s="233"/>
      <c r="Q470" s="233"/>
      <c r="R470" s="230">
        <f t="shared" si="8"/>
        <v>12</v>
      </c>
      <c r="S470" s="233"/>
    </row>
    <row r="471" spans="1:19" ht="25.5" customHeight="1" x14ac:dyDescent="0.2">
      <c r="A471" s="232">
        <v>849837</v>
      </c>
      <c r="B471" s="232" t="s">
        <v>1426</v>
      </c>
      <c r="C471" s="232" t="s">
        <v>1427</v>
      </c>
      <c r="D471" s="233" t="s">
        <v>1212</v>
      </c>
      <c r="E471" s="235" t="s">
        <v>1213</v>
      </c>
      <c r="F471" s="233"/>
      <c r="G471" s="233"/>
      <c r="H471" s="233">
        <v>1</v>
      </c>
      <c r="I471" s="233"/>
      <c r="J471" s="233"/>
      <c r="K471" s="233"/>
      <c r="L471" s="233"/>
      <c r="M471" s="233"/>
      <c r="N471" s="233"/>
      <c r="O471" s="233"/>
      <c r="P471" s="233"/>
      <c r="Q471" s="233"/>
      <c r="R471" s="230">
        <f t="shared" si="8"/>
        <v>1</v>
      </c>
      <c r="S471" s="233"/>
    </row>
    <row r="472" spans="1:19" ht="25.5" customHeight="1" x14ac:dyDescent="0.2">
      <c r="A472" s="232">
        <v>849866</v>
      </c>
      <c r="B472" s="232" t="s">
        <v>1428</v>
      </c>
      <c r="C472" s="232" t="s">
        <v>1427</v>
      </c>
      <c r="D472" s="233" t="s">
        <v>1212</v>
      </c>
      <c r="E472" s="235" t="s">
        <v>1213</v>
      </c>
      <c r="F472" s="233"/>
      <c r="G472" s="233"/>
      <c r="H472" s="233">
        <v>1</v>
      </c>
      <c r="I472" s="233"/>
      <c r="J472" s="233"/>
      <c r="K472" s="233"/>
      <c r="L472" s="233"/>
      <c r="M472" s="233"/>
      <c r="N472" s="233"/>
      <c r="O472" s="233"/>
      <c r="P472" s="233"/>
      <c r="Q472" s="233"/>
      <c r="R472" s="230">
        <f t="shared" si="8"/>
        <v>1</v>
      </c>
      <c r="S472" s="233"/>
    </row>
    <row r="473" spans="1:19" ht="25.5" customHeight="1" x14ac:dyDescent="0.2">
      <c r="A473" s="232">
        <v>101645</v>
      </c>
      <c r="B473" s="232" t="s">
        <v>1429</v>
      </c>
      <c r="C473" s="232" t="s">
        <v>12</v>
      </c>
      <c r="D473" s="233" t="s">
        <v>1212</v>
      </c>
      <c r="E473" s="235" t="s">
        <v>1213</v>
      </c>
      <c r="F473" s="233"/>
      <c r="G473" s="233">
        <v>1</v>
      </c>
      <c r="H473" s="233">
        <v>1</v>
      </c>
      <c r="I473" s="233">
        <v>1</v>
      </c>
      <c r="J473" s="233"/>
      <c r="K473" s="233"/>
      <c r="L473" s="233">
        <v>1</v>
      </c>
      <c r="M473" s="233"/>
      <c r="N473" s="233"/>
      <c r="O473" s="233"/>
      <c r="P473" s="233"/>
      <c r="Q473" s="233"/>
      <c r="R473" s="230">
        <f t="shared" si="8"/>
        <v>4</v>
      </c>
      <c r="S473" s="233"/>
    </row>
    <row r="474" spans="1:19" ht="25.5" customHeight="1" x14ac:dyDescent="0.2">
      <c r="A474" s="232">
        <v>315133</v>
      </c>
      <c r="B474" s="232" t="s">
        <v>1430</v>
      </c>
      <c r="C474" s="232" t="s">
        <v>12</v>
      </c>
      <c r="D474" s="233" t="s">
        <v>1212</v>
      </c>
      <c r="E474" s="235" t="s">
        <v>1213</v>
      </c>
      <c r="F474" s="233">
        <v>1</v>
      </c>
      <c r="G474" s="233"/>
      <c r="H474" s="233"/>
      <c r="I474" s="233"/>
      <c r="J474" s="233"/>
      <c r="K474" s="233"/>
      <c r="L474" s="233"/>
      <c r="M474" s="233"/>
      <c r="N474" s="233"/>
      <c r="O474" s="233"/>
      <c r="P474" s="233"/>
      <c r="Q474" s="233"/>
      <c r="R474" s="230">
        <f t="shared" si="8"/>
        <v>1</v>
      </c>
      <c r="S474" s="233"/>
    </row>
    <row r="475" spans="1:19" ht="25.5" customHeight="1" x14ac:dyDescent="0.2">
      <c r="A475" s="232">
        <v>246131</v>
      </c>
      <c r="B475" s="232" t="s">
        <v>1087</v>
      </c>
      <c r="C475" s="232" t="s">
        <v>44</v>
      </c>
      <c r="D475" s="233" t="e">
        <f>VLOOKUP(A475,'Market Basket'!A:E,13,FALSE)</f>
        <v>#N/A</v>
      </c>
      <c r="E475" s="234" t="e">
        <f>VLOOKUP(A475,'Market Basket'!A:E,14,FALSE)</f>
        <v>#N/A</v>
      </c>
      <c r="F475" s="233">
        <v>1</v>
      </c>
      <c r="G475" s="233">
        <v>3</v>
      </c>
      <c r="H475" s="233">
        <v>5</v>
      </c>
      <c r="I475" s="233">
        <v>2</v>
      </c>
      <c r="J475" s="233">
        <v>3</v>
      </c>
      <c r="K475" s="233">
        <v>3</v>
      </c>
      <c r="L475" s="233">
        <v>20</v>
      </c>
      <c r="M475" s="233">
        <v>2</v>
      </c>
      <c r="N475" s="233"/>
      <c r="O475" s="233"/>
      <c r="P475" s="233"/>
      <c r="Q475" s="233"/>
      <c r="R475" s="230">
        <f t="shared" si="8"/>
        <v>39</v>
      </c>
      <c r="S475" s="233"/>
    </row>
    <row r="476" spans="1:19" ht="25.5" customHeight="1" x14ac:dyDescent="0.2">
      <c r="A476" s="232">
        <v>129631</v>
      </c>
      <c r="B476" s="232" t="s">
        <v>1089</v>
      </c>
      <c r="C476" s="232" t="s">
        <v>12</v>
      </c>
      <c r="D476" s="233" t="e">
        <f>VLOOKUP(A476,'Market Basket'!A:E,13,FALSE)</f>
        <v>#N/A</v>
      </c>
      <c r="E476" s="234" t="e">
        <f>VLOOKUP(A476,'Market Basket'!A:E,14,FALSE)</f>
        <v>#N/A</v>
      </c>
      <c r="F476" s="233"/>
      <c r="G476" s="233">
        <v>7</v>
      </c>
      <c r="H476" s="233">
        <v>4</v>
      </c>
      <c r="I476" s="233">
        <v>4</v>
      </c>
      <c r="J476" s="233">
        <v>7</v>
      </c>
      <c r="K476" s="233"/>
      <c r="L476" s="233">
        <v>14</v>
      </c>
      <c r="M476" s="233">
        <v>4</v>
      </c>
      <c r="N476" s="233"/>
      <c r="O476" s="233"/>
      <c r="P476" s="233"/>
      <c r="Q476" s="233"/>
      <c r="R476" s="230">
        <f t="shared" si="8"/>
        <v>40</v>
      </c>
      <c r="S476" s="233"/>
    </row>
    <row r="477" spans="1:19" ht="25.5" customHeight="1" x14ac:dyDescent="0.2">
      <c r="A477" s="232">
        <v>416535</v>
      </c>
      <c r="B477" s="232" t="s">
        <v>1092</v>
      </c>
      <c r="C477" s="232" t="s">
        <v>503</v>
      </c>
      <c r="D477" s="233" t="e">
        <f>VLOOKUP(A477,'Market Basket'!A:E,13,FALSE)</f>
        <v>#N/A</v>
      </c>
      <c r="E477" s="234" t="e">
        <f>VLOOKUP(A477,'Market Basket'!A:E,14,FALSE)</f>
        <v>#N/A</v>
      </c>
      <c r="F477" s="233"/>
      <c r="G477" s="233">
        <v>1</v>
      </c>
      <c r="H477" s="233">
        <v>1</v>
      </c>
      <c r="I477" s="233">
        <v>1</v>
      </c>
      <c r="J477" s="233"/>
      <c r="K477" s="233">
        <v>1</v>
      </c>
      <c r="L477" s="233">
        <v>2</v>
      </c>
      <c r="M477" s="233"/>
      <c r="N477" s="233"/>
      <c r="O477" s="233"/>
      <c r="P477" s="233"/>
      <c r="Q477" s="233"/>
      <c r="R477" s="230">
        <f t="shared" si="8"/>
        <v>6</v>
      </c>
      <c r="S477" s="233"/>
    </row>
    <row r="478" spans="1:19" ht="25.5" customHeight="1" x14ac:dyDescent="0.2">
      <c r="A478" s="232">
        <v>330442</v>
      </c>
      <c r="B478" s="232" t="s">
        <v>1094</v>
      </c>
      <c r="C478" s="232" t="s">
        <v>503</v>
      </c>
      <c r="D478" s="233" t="e">
        <f>VLOOKUP(A478,'Market Basket'!A:E,13,FALSE)</f>
        <v>#N/A</v>
      </c>
      <c r="E478" s="234" t="e">
        <f>VLOOKUP(A478,'Market Basket'!A:E,14,FALSE)</f>
        <v>#N/A</v>
      </c>
      <c r="F478" s="233"/>
      <c r="G478" s="233">
        <v>9</v>
      </c>
      <c r="H478" s="233">
        <v>2</v>
      </c>
      <c r="I478" s="233"/>
      <c r="J478" s="233"/>
      <c r="K478" s="233"/>
      <c r="L478" s="233"/>
      <c r="M478" s="233"/>
      <c r="N478" s="233"/>
      <c r="O478" s="233"/>
      <c r="P478" s="233"/>
      <c r="Q478" s="233"/>
      <c r="R478" s="230">
        <f t="shared" si="8"/>
        <v>11</v>
      </c>
      <c r="S478" s="233"/>
    </row>
    <row r="479" spans="1:19" ht="25.5" customHeight="1" x14ac:dyDescent="0.2">
      <c r="A479" s="232">
        <v>881450</v>
      </c>
      <c r="B479" s="232" t="s">
        <v>1096</v>
      </c>
      <c r="C479" s="232" t="s">
        <v>1097</v>
      </c>
      <c r="D479" s="233" t="e">
        <f>VLOOKUP(A479,'Market Basket'!A:E,13,FALSE)</f>
        <v>#N/A</v>
      </c>
      <c r="E479" s="234" t="e">
        <f>VLOOKUP(A479,'Market Basket'!A:E,14,FALSE)</f>
        <v>#N/A</v>
      </c>
      <c r="F479" s="233">
        <v>9</v>
      </c>
      <c r="G479" s="233">
        <v>8</v>
      </c>
      <c r="H479" s="233">
        <v>4</v>
      </c>
      <c r="I479" s="233">
        <v>17</v>
      </c>
      <c r="J479" s="233"/>
      <c r="K479" s="233"/>
      <c r="L479" s="233"/>
      <c r="M479" s="233"/>
      <c r="N479" s="233"/>
      <c r="O479" s="233"/>
      <c r="P479" s="233"/>
      <c r="Q479" s="233"/>
      <c r="R479" s="230">
        <f t="shared" si="8"/>
        <v>38</v>
      </c>
      <c r="S479" s="233"/>
    </row>
    <row r="480" spans="1:19" ht="25.5" customHeight="1" x14ac:dyDescent="0.2">
      <c r="A480" s="232">
        <v>782130</v>
      </c>
      <c r="B480" s="232" t="s">
        <v>1098</v>
      </c>
      <c r="C480" s="232" t="s">
        <v>1099</v>
      </c>
      <c r="D480" s="233" t="e">
        <f>VLOOKUP(A480,'Market Basket'!A:E,13,FALSE)</f>
        <v>#N/A</v>
      </c>
      <c r="E480" s="234" t="e">
        <f>VLOOKUP(A480,'Market Basket'!A:E,14,FALSE)</f>
        <v>#N/A</v>
      </c>
      <c r="F480" s="233">
        <v>10</v>
      </c>
      <c r="G480" s="233">
        <v>45</v>
      </c>
      <c r="H480" s="233"/>
      <c r="I480" s="233">
        <v>32</v>
      </c>
      <c r="J480" s="233">
        <v>1</v>
      </c>
      <c r="K480" s="233">
        <v>14</v>
      </c>
      <c r="L480" s="233">
        <v>1</v>
      </c>
      <c r="M480" s="233">
        <v>1</v>
      </c>
      <c r="N480" s="233"/>
      <c r="O480" s="233"/>
      <c r="P480" s="233"/>
      <c r="Q480" s="233"/>
      <c r="R480" s="230">
        <f t="shared" si="8"/>
        <v>104</v>
      </c>
      <c r="S480" s="233" t="s">
        <v>1250</v>
      </c>
    </row>
    <row r="481" spans="1:19" ht="25.5" customHeight="1" x14ac:dyDescent="0.2">
      <c r="A481" s="232">
        <v>736191</v>
      </c>
      <c r="B481" s="232" t="s">
        <v>1108</v>
      </c>
      <c r="C481" s="232" t="s">
        <v>1109</v>
      </c>
      <c r="D481" s="233" t="e">
        <f>VLOOKUP(A481,'Market Basket'!A:E,13,FALSE)</f>
        <v>#N/A</v>
      </c>
      <c r="E481" s="234" t="e">
        <f>VLOOKUP(A481,'Market Basket'!A:E,14,FALSE)</f>
        <v>#N/A</v>
      </c>
      <c r="F481" s="233">
        <v>5</v>
      </c>
      <c r="G481" s="233">
        <v>13</v>
      </c>
      <c r="H481" s="233">
        <v>13</v>
      </c>
      <c r="I481" s="233">
        <v>4</v>
      </c>
      <c r="J481" s="233"/>
      <c r="K481" s="233"/>
      <c r="L481" s="233"/>
      <c r="M481" s="233"/>
      <c r="N481" s="233"/>
      <c r="O481" s="233"/>
      <c r="P481" s="233"/>
      <c r="Q481" s="233"/>
      <c r="R481" s="230">
        <f t="shared" si="8"/>
        <v>35</v>
      </c>
      <c r="S481" s="233"/>
    </row>
    <row r="482" spans="1:19" ht="25.5" customHeight="1" x14ac:dyDescent="0.2">
      <c r="A482" s="232">
        <v>838710</v>
      </c>
      <c r="B482" s="232" t="s">
        <v>1112</v>
      </c>
      <c r="C482" s="232" t="s">
        <v>1099</v>
      </c>
      <c r="D482" s="233" t="e">
        <f>VLOOKUP(A482,'Market Basket'!A:E,13,FALSE)</f>
        <v>#N/A</v>
      </c>
      <c r="E482" s="234" t="e">
        <f>VLOOKUP(A482,'Market Basket'!A:E,14,FALSE)</f>
        <v>#N/A</v>
      </c>
      <c r="F482" s="233">
        <v>3</v>
      </c>
      <c r="G482" s="233">
        <v>7</v>
      </c>
      <c r="H482" s="233">
        <v>5</v>
      </c>
      <c r="I482" s="233">
        <v>15</v>
      </c>
      <c r="J482" s="233">
        <v>7</v>
      </c>
      <c r="K482" s="233">
        <v>5</v>
      </c>
      <c r="L482" s="233">
        <v>11</v>
      </c>
      <c r="M482" s="233">
        <v>10</v>
      </c>
      <c r="N482" s="233"/>
      <c r="O482" s="233"/>
      <c r="P482" s="233"/>
      <c r="Q482" s="233"/>
      <c r="R482" s="230">
        <f t="shared" si="8"/>
        <v>63</v>
      </c>
      <c r="S482" s="233"/>
    </row>
    <row r="483" spans="1:19" ht="25.5" customHeight="1" x14ac:dyDescent="0.2">
      <c r="A483" s="232">
        <v>295078</v>
      </c>
      <c r="B483" s="232" t="s">
        <v>1431</v>
      </c>
      <c r="C483" s="232" t="s">
        <v>101</v>
      </c>
      <c r="D483" s="233" t="s">
        <v>1212</v>
      </c>
      <c r="E483" s="235" t="s">
        <v>1213</v>
      </c>
      <c r="F483" s="233"/>
      <c r="G483" s="233">
        <v>5</v>
      </c>
      <c r="H483" s="233"/>
      <c r="I483" s="233"/>
      <c r="J483" s="233"/>
      <c r="K483" s="233"/>
      <c r="L483" s="233">
        <v>1</v>
      </c>
      <c r="M483" s="233"/>
      <c r="N483" s="233"/>
      <c r="O483" s="233"/>
      <c r="P483" s="233"/>
      <c r="Q483" s="233"/>
      <c r="R483" s="230">
        <f t="shared" si="8"/>
        <v>6</v>
      </c>
      <c r="S483" s="233"/>
    </row>
    <row r="484" spans="1:19" ht="25.5" customHeight="1" x14ac:dyDescent="0.2">
      <c r="A484" s="232">
        <v>606041</v>
      </c>
      <c r="B484" s="232" t="s">
        <v>1432</v>
      </c>
      <c r="C484" s="232" t="s">
        <v>1433</v>
      </c>
      <c r="D484" s="233" t="s">
        <v>1212</v>
      </c>
      <c r="E484" s="235" t="s">
        <v>1213</v>
      </c>
      <c r="F484" s="236">
        <v>2</v>
      </c>
      <c r="G484" s="233"/>
      <c r="H484" s="233"/>
      <c r="I484" s="233"/>
      <c r="J484" s="233"/>
      <c r="K484" s="233"/>
      <c r="L484" s="233"/>
      <c r="M484" s="233"/>
      <c r="N484" s="233"/>
      <c r="O484" s="233"/>
      <c r="P484" s="236"/>
      <c r="Q484" s="236"/>
      <c r="R484" s="230">
        <f t="shared" si="8"/>
        <v>2</v>
      </c>
      <c r="S484" s="233"/>
    </row>
    <row r="485" spans="1:19" ht="25.5" customHeight="1" x14ac:dyDescent="0.2">
      <c r="A485" s="232">
        <v>432419</v>
      </c>
      <c r="B485" s="232" t="s">
        <v>1434</v>
      </c>
      <c r="C485" s="232" t="s">
        <v>1435</v>
      </c>
      <c r="D485" s="233" t="s">
        <v>1212</v>
      </c>
      <c r="E485" s="235" t="s">
        <v>1213</v>
      </c>
      <c r="F485" s="233"/>
      <c r="G485" s="233">
        <v>1</v>
      </c>
      <c r="H485" s="233"/>
      <c r="I485" s="233"/>
      <c r="J485" s="233"/>
      <c r="K485" s="233"/>
      <c r="L485" s="233">
        <v>1</v>
      </c>
      <c r="M485" s="233">
        <v>1</v>
      </c>
      <c r="N485" s="233"/>
      <c r="O485" s="233"/>
      <c r="P485" s="233"/>
      <c r="Q485" s="233"/>
      <c r="R485" s="230">
        <f t="shared" si="8"/>
        <v>3</v>
      </c>
      <c r="S485" s="233"/>
    </row>
    <row r="486" spans="1:19" ht="25.5" customHeight="1" x14ac:dyDescent="0.2">
      <c r="A486" s="232">
        <v>384506</v>
      </c>
      <c r="B486" s="232" t="s">
        <v>1436</v>
      </c>
      <c r="C486" s="232" t="s">
        <v>101</v>
      </c>
      <c r="D486" s="233" t="s">
        <v>1212</v>
      </c>
      <c r="E486" s="235" t="s">
        <v>1213</v>
      </c>
      <c r="F486" s="233">
        <v>2</v>
      </c>
      <c r="G486" s="233">
        <v>2</v>
      </c>
      <c r="H486" s="233"/>
      <c r="I486" s="233"/>
      <c r="J486" s="233"/>
      <c r="K486" s="233"/>
      <c r="L486" s="233"/>
      <c r="M486" s="233"/>
      <c r="N486" s="233"/>
      <c r="O486" s="233"/>
      <c r="P486" s="233"/>
      <c r="Q486" s="233"/>
      <c r="R486" s="230">
        <f t="shared" si="8"/>
        <v>4</v>
      </c>
      <c r="S486" s="233"/>
    </row>
    <row r="487" spans="1:19" ht="25.5" customHeight="1" x14ac:dyDescent="0.2">
      <c r="A487" s="232">
        <v>231341</v>
      </c>
      <c r="B487" s="232" t="s">
        <v>1113</v>
      </c>
      <c r="C487" s="232" t="s">
        <v>1114</v>
      </c>
      <c r="D487" s="233" t="e">
        <f>VLOOKUP(A487,'Market Basket'!A:E,13,FALSE)</f>
        <v>#N/A</v>
      </c>
      <c r="E487" s="234" t="e">
        <f>VLOOKUP(A487,'Market Basket'!A:E,14,FALSE)</f>
        <v>#N/A</v>
      </c>
      <c r="F487" s="233">
        <v>6</v>
      </c>
      <c r="G487" s="233">
        <v>20</v>
      </c>
      <c r="H487" s="233">
        <v>6</v>
      </c>
      <c r="I487" s="233">
        <v>16</v>
      </c>
      <c r="J487" s="233">
        <v>4</v>
      </c>
      <c r="K487" s="233">
        <v>3</v>
      </c>
      <c r="L487" s="233">
        <v>10</v>
      </c>
      <c r="M487" s="233">
        <v>5</v>
      </c>
      <c r="N487" s="233"/>
      <c r="O487" s="233"/>
      <c r="P487" s="233"/>
      <c r="Q487" s="233"/>
      <c r="R487" s="230">
        <f t="shared" si="8"/>
        <v>70</v>
      </c>
      <c r="S487" s="233"/>
    </row>
    <row r="488" spans="1:19" ht="25.5" customHeight="1" x14ac:dyDescent="0.2">
      <c r="A488" s="232">
        <v>231421</v>
      </c>
      <c r="B488" s="232" t="s">
        <v>1116</v>
      </c>
      <c r="C488" s="232" t="s">
        <v>1114</v>
      </c>
      <c r="D488" s="233" t="e">
        <f>VLOOKUP(A488,'Market Basket'!A:E,13,FALSE)</f>
        <v>#N/A</v>
      </c>
      <c r="E488" s="234" t="e">
        <f>VLOOKUP(A488,'Market Basket'!A:E,14,FALSE)</f>
        <v>#N/A</v>
      </c>
      <c r="F488" s="233">
        <v>4</v>
      </c>
      <c r="G488" s="233">
        <v>45</v>
      </c>
      <c r="H488" s="233">
        <v>49</v>
      </c>
      <c r="I488" s="233">
        <v>57</v>
      </c>
      <c r="J488" s="233">
        <v>26</v>
      </c>
      <c r="K488" s="233">
        <v>16</v>
      </c>
      <c r="L488" s="233">
        <v>48</v>
      </c>
      <c r="M488" s="233">
        <v>21</v>
      </c>
      <c r="N488" s="233"/>
      <c r="O488" s="233"/>
      <c r="P488" s="233"/>
      <c r="Q488" s="233"/>
      <c r="R488" s="230">
        <f t="shared" si="8"/>
        <v>266</v>
      </c>
      <c r="S488" s="233"/>
    </row>
    <row r="489" spans="1:19" ht="25.5" customHeight="1" x14ac:dyDescent="0.2">
      <c r="A489" s="232">
        <v>231391</v>
      </c>
      <c r="B489" s="232" t="s">
        <v>1118</v>
      </c>
      <c r="C489" s="232" t="s">
        <v>1114</v>
      </c>
      <c r="D489" s="233" t="e">
        <f>VLOOKUP(A489,'Market Basket'!A:E,13,FALSE)</f>
        <v>#N/A</v>
      </c>
      <c r="E489" s="234" t="e">
        <f>VLOOKUP(A489,'Market Basket'!A:E,14,FALSE)</f>
        <v>#N/A</v>
      </c>
      <c r="F489" s="236">
        <v>14</v>
      </c>
      <c r="G489" s="233">
        <v>9</v>
      </c>
      <c r="H489" s="233">
        <v>9</v>
      </c>
      <c r="I489" s="233">
        <v>13</v>
      </c>
      <c r="J489" s="233">
        <v>7</v>
      </c>
      <c r="K489" s="233">
        <v>3</v>
      </c>
      <c r="L489" s="233">
        <v>16</v>
      </c>
      <c r="M489" s="233">
        <v>9</v>
      </c>
      <c r="N489" s="233"/>
      <c r="O489" s="233"/>
      <c r="P489" s="236"/>
      <c r="Q489" s="236"/>
      <c r="R489" s="230">
        <f t="shared" si="8"/>
        <v>80</v>
      </c>
      <c r="S489" s="233"/>
    </row>
    <row r="490" spans="1:19" ht="25.5" customHeight="1" x14ac:dyDescent="0.2">
      <c r="A490" s="232">
        <v>537273</v>
      </c>
      <c r="B490" s="232" t="s">
        <v>1437</v>
      </c>
      <c r="C490" s="232" t="s">
        <v>44</v>
      </c>
      <c r="D490" s="233" t="e">
        <f>VLOOKUP(A490,'Market Basket'!A:E,13,FALSE)</f>
        <v>#N/A</v>
      </c>
      <c r="E490" s="234" t="e">
        <f>VLOOKUP(A490,'Market Basket'!A:E,14,FALSE)</f>
        <v>#N/A</v>
      </c>
      <c r="F490" s="233">
        <v>10</v>
      </c>
      <c r="G490" s="233">
        <v>13</v>
      </c>
      <c r="H490" s="233">
        <v>8</v>
      </c>
      <c r="I490" s="233">
        <v>13</v>
      </c>
      <c r="J490" s="233">
        <v>11</v>
      </c>
      <c r="K490" s="233">
        <v>4</v>
      </c>
      <c r="L490" s="233">
        <v>8</v>
      </c>
      <c r="M490" s="233">
        <v>13</v>
      </c>
      <c r="N490" s="233"/>
      <c r="O490" s="233"/>
      <c r="P490" s="233"/>
      <c r="Q490" s="233"/>
      <c r="R490" s="230">
        <f t="shared" si="8"/>
        <v>80</v>
      </c>
      <c r="S490" s="233"/>
    </row>
    <row r="491" spans="1:19" ht="25.5" customHeight="1" x14ac:dyDescent="0.2">
      <c r="A491" s="232">
        <v>537245</v>
      </c>
      <c r="B491" s="232" t="s">
        <v>1438</v>
      </c>
      <c r="C491" s="232" t="s">
        <v>44</v>
      </c>
      <c r="D491" s="233" t="s">
        <v>1212</v>
      </c>
      <c r="E491" s="235" t="s">
        <v>1213</v>
      </c>
      <c r="F491" s="233"/>
      <c r="G491" s="233"/>
      <c r="H491" s="233">
        <v>6</v>
      </c>
      <c r="I491" s="233">
        <v>3</v>
      </c>
      <c r="J491" s="233">
        <v>2</v>
      </c>
      <c r="K491" s="233"/>
      <c r="L491" s="233"/>
      <c r="M491" s="233"/>
      <c r="N491" s="233"/>
      <c r="O491" s="233"/>
      <c r="P491" s="233"/>
      <c r="Q491" s="233"/>
      <c r="R491" s="230">
        <f t="shared" si="8"/>
        <v>11</v>
      </c>
      <c r="S491" s="233"/>
    </row>
    <row r="492" spans="1:19" ht="25.5" customHeight="1" x14ac:dyDescent="0.2">
      <c r="A492" s="232">
        <v>537393</v>
      </c>
      <c r="B492" s="232" t="s">
        <v>1439</v>
      </c>
      <c r="C492" s="232" t="s">
        <v>44</v>
      </c>
      <c r="D492" s="233" t="e">
        <f>VLOOKUP(A492,'Market Basket'!A:E,13,FALSE)</f>
        <v>#N/A</v>
      </c>
      <c r="E492" s="234" t="e">
        <f>VLOOKUP(A492,'Market Basket'!A:E,14,FALSE)</f>
        <v>#N/A</v>
      </c>
      <c r="F492" s="233"/>
      <c r="G492" s="233">
        <v>6</v>
      </c>
      <c r="H492" s="233">
        <v>4</v>
      </c>
      <c r="I492" s="233">
        <v>2</v>
      </c>
      <c r="J492" s="233">
        <v>3</v>
      </c>
      <c r="K492" s="233"/>
      <c r="L492" s="233">
        <v>9</v>
      </c>
      <c r="M492" s="233">
        <v>7</v>
      </c>
      <c r="N492" s="233"/>
      <c r="O492" s="233"/>
      <c r="P492" s="233"/>
      <c r="Q492" s="233"/>
      <c r="R492" s="230">
        <f t="shared" si="8"/>
        <v>31</v>
      </c>
      <c r="S492" s="233"/>
    </row>
    <row r="493" spans="1:19" ht="25.5" customHeight="1" x14ac:dyDescent="0.2">
      <c r="A493" s="232">
        <v>543502</v>
      </c>
      <c r="B493" s="232" t="s">
        <v>1440</v>
      </c>
      <c r="C493" s="232" t="s">
        <v>391</v>
      </c>
      <c r="D493" s="233" t="s">
        <v>1212</v>
      </c>
      <c r="E493" s="235" t="s">
        <v>1213</v>
      </c>
      <c r="F493" s="233"/>
      <c r="G493" s="233"/>
      <c r="H493" s="233">
        <v>2</v>
      </c>
      <c r="I493" s="233"/>
      <c r="J493" s="233"/>
      <c r="K493" s="233"/>
      <c r="L493" s="233"/>
      <c r="M493" s="233"/>
      <c r="N493" s="233"/>
      <c r="O493" s="233"/>
      <c r="P493" s="233"/>
      <c r="Q493" s="233"/>
      <c r="R493" s="230">
        <f t="shared" si="8"/>
        <v>2</v>
      </c>
      <c r="S493" s="233"/>
    </row>
    <row r="494" spans="1:19" ht="25.5" customHeight="1" x14ac:dyDescent="0.2">
      <c r="A494" s="232">
        <v>647510</v>
      </c>
      <c r="B494" s="232" t="s">
        <v>1441</v>
      </c>
      <c r="C494" s="232" t="s">
        <v>101</v>
      </c>
      <c r="D494" s="233" t="s">
        <v>1212</v>
      </c>
      <c r="E494" s="235" t="s">
        <v>1213</v>
      </c>
      <c r="F494" s="233"/>
      <c r="G494" s="233"/>
      <c r="H494" s="233">
        <v>2</v>
      </c>
      <c r="I494" s="233"/>
      <c r="J494" s="233"/>
      <c r="K494" s="233"/>
      <c r="L494" s="233"/>
      <c r="M494" s="233"/>
      <c r="N494" s="233"/>
      <c r="O494" s="233"/>
      <c r="P494" s="233"/>
      <c r="Q494" s="233"/>
      <c r="R494" s="230">
        <f t="shared" si="8"/>
        <v>2</v>
      </c>
      <c r="S494" s="233"/>
    </row>
    <row r="495" spans="1:19" ht="25.5" customHeight="1" x14ac:dyDescent="0.2">
      <c r="A495" s="232">
        <v>765457</v>
      </c>
      <c r="B495" s="232" t="s">
        <v>1442</v>
      </c>
      <c r="C495" s="232" t="s">
        <v>1123</v>
      </c>
      <c r="D495" s="233" t="s">
        <v>1212</v>
      </c>
      <c r="E495" s="235" t="s">
        <v>1213</v>
      </c>
      <c r="F495" s="233"/>
      <c r="G495" s="233">
        <v>2</v>
      </c>
      <c r="H495" s="233">
        <v>3</v>
      </c>
      <c r="I495" s="233">
        <v>3</v>
      </c>
      <c r="J495" s="233">
        <v>3</v>
      </c>
      <c r="K495" s="233">
        <v>1</v>
      </c>
      <c r="L495" s="233">
        <v>1</v>
      </c>
      <c r="M495" s="233"/>
      <c r="N495" s="233"/>
      <c r="O495" s="233"/>
      <c r="P495" s="233"/>
      <c r="Q495" s="233"/>
      <c r="R495" s="230">
        <f t="shared" si="8"/>
        <v>13</v>
      </c>
      <c r="S495" s="233"/>
    </row>
    <row r="496" spans="1:19" ht="25.5" customHeight="1" x14ac:dyDescent="0.2">
      <c r="A496" s="232">
        <v>645331</v>
      </c>
      <c r="B496" s="232" t="s">
        <v>1122</v>
      </c>
      <c r="C496" s="232" t="s">
        <v>1123</v>
      </c>
      <c r="D496" s="233" t="e">
        <f>VLOOKUP(A496,'Market Basket'!A:E,13,FALSE)</f>
        <v>#N/A</v>
      </c>
      <c r="E496" s="234" t="e">
        <f>VLOOKUP(A496,'Market Basket'!A:E,14,FALSE)</f>
        <v>#N/A</v>
      </c>
      <c r="F496" s="233">
        <v>2</v>
      </c>
      <c r="G496" s="233">
        <v>6</v>
      </c>
      <c r="H496" s="233">
        <v>31</v>
      </c>
      <c r="I496" s="233">
        <v>16</v>
      </c>
      <c r="J496" s="233">
        <v>16</v>
      </c>
      <c r="K496" s="233">
        <v>2</v>
      </c>
      <c r="L496" s="233">
        <v>35</v>
      </c>
      <c r="M496" s="233">
        <v>18</v>
      </c>
      <c r="N496" s="233"/>
      <c r="O496" s="233"/>
      <c r="P496" s="233"/>
      <c r="Q496" s="233"/>
      <c r="R496" s="230">
        <f t="shared" si="8"/>
        <v>126</v>
      </c>
      <c r="S496" s="233"/>
    </row>
    <row r="497" spans="1:19" ht="25.5" customHeight="1" x14ac:dyDescent="0.2">
      <c r="A497" s="232">
        <v>210528</v>
      </c>
      <c r="B497" s="232" t="s">
        <v>1125</v>
      </c>
      <c r="C497" s="232" t="s">
        <v>1123</v>
      </c>
      <c r="D497" s="233" t="e">
        <f>VLOOKUP(A497,'Market Basket'!A:E,13,FALSE)</f>
        <v>#N/A</v>
      </c>
      <c r="E497" s="234" t="e">
        <f>VLOOKUP(A497,'Market Basket'!A:E,14,FALSE)</f>
        <v>#N/A</v>
      </c>
      <c r="F497" s="233">
        <v>5</v>
      </c>
      <c r="G497" s="233">
        <v>14</v>
      </c>
      <c r="H497" s="233">
        <v>12</v>
      </c>
      <c r="I497" s="233">
        <v>8</v>
      </c>
      <c r="J497" s="233">
        <v>1</v>
      </c>
      <c r="K497" s="233">
        <v>5</v>
      </c>
      <c r="L497" s="233">
        <v>1</v>
      </c>
      <c r="M497" s="233"/>
      <c r="N497" s="233"/>
      <c r="O497" s="233"/>
      <c r="P497" s="233"/>
      <c r="Q497" s="233"/>
      <c r="R497" s="230">
        <f t="shared" si="8"/>
        <v>46</v>
      </c>
      <c r="S497" s="233"/>
    </row>
    <row r="498" spans="1:19" ht="25.5" customHeight="1" x14ac:dyDescent="0.2">
      <c r="A498" s="232">
        <v>320425</v>
      </c>
      <c r="B498" s="232" t="s">
        <v>1127</v>
      </c>
      <c r="C498" s="232" t="s">
        <v>1128</v>
      </c>
      <c r="D498" s="233" t="e">
        <f>VLOOKUP(A498,'Market Basket'!A:E,13,FALSE)</f>
        <v>#N/A</v>
      </c>
      <c r="E498" s="234" t="e">
        <f>VLOOKUP(A498,'Market Basket'!A:E,14,FALSE)</f>
        <v>#N/A</v>
      </c>
      <c r="F498" s="233">
        <v>1</v>
      </c>
      <c r="G498" s="233">
        <v>8</v>
      </c>
      <c r="H498" s="233">
        <v>9</v>
      </c>
      <c r="I498" s="233">
        <v>6</v>
      </c>
      <c r="J498" s="233">
        <v>4</v>
      </c>
      <c r="K498" s="233">
        <v>1</v>
      </c>
      <c r="L498" s="233">
        <v>10</v>
      </c>
      <c r="M498" s="233">
        <v>8</v>
      </c>
      <c r="N498" s="233"/>
      <c r="O498" s="233"/>
      <c r="P498" s="233"/>
      <c r="Q498" s="233"/>
      <c r="R498" s="230">
        <f t="shared" si="8"/>
        <v>47</v>
      </c>
      <c r="S498" s="233"/>
    </row>
    <row r="499" spans="1:19" ht="25.5" customHeight="1" x14ac:dyDescent="0.2">
      <c r="A499" s="232">
        <v>618862</v>
      </c>
      <c r="B499" s="232" t="s">
        <v>1130</v>
      </c>
      <c r="C499" s="232" t="s">
        <v>1123</v>
      </c>
      <c r="D499" s="233" t="e">
        <f>VLOOKUP(A499,'Market Basket'!A:E,13,FALSE)</f>
        <v>#N/A</v>
      </c>
      <c r="E499" s="234" t="e">
        <f>VLOOKUP(A499,'Market Basket'!A:E,14,FALSE)</f>
        <v>#N/A</v>
      </c>
      <c r="F499" s="233">
        <v>9</v>
      </c>
      <c r="G499" s="233">
        <v>40</v>
      </c>
      <c r="H499" s="233">
        <v>8</v>
      </c>
      <c r="I499" s="233">
        <v>34</v>
      </c>
      <c r="J499" s="233">
        <v>4</v>
      </c>
      <c r="K499" s="233">
        <v>17</v>
      </c>
      <c r="L499" s="233">
        <v>4</v>
      </c>
      <c r="M499" s="233">
        <v>22</v>
      </c>
      <c r="N499" s="233"/>
      <c r="O499" s="233"/>
      <c r="P499" s="233"/>
      <c r="Q499" s="233"/>
      <c r="R499" s="230">
        <f t="shared" si="8"/>
        <v>138</v>
      </c>
      <c r="S499" s="233"/>
    </row>
    <row r="500" spans="1:19" ht="25.5" customHeight="1" x14ac:dyDescent="0.2">
      <c r="A500" s="232">
        <v>499430</v>
      </c>
      <c r="B500" s="232" t="s">
        <v>1132</v>
      </c>
      <c r="C500" s="232" t="s">
        <v>1133</v>
      </c>
      <c r="D500" s="233" t="e">
        <f>VLOOKUP(A500,'Market Basket'!A:E,13,FALSE)</f>
        <v>#N/A</v>
      </c>
      <c r="E500" s="234" t="e">
        <f>VLOOKUP(A500,'Market Basket'!A:E,14,FALSE)</f>
        <v>#N/A</v>
      </c>
      <c r="F500" s="233">
        <v>1</v>
      </c>
      <c r="G500" s="233">
        <v>6</v>
      </c>
      <c r="H500" s="233">
        <v>12</v>
      </c>
      <c r="I500" s="233">
        <v>8</v>
      </c>
      <c r="J500" s="233">
        <v>6</v>
      </c>
      <c r="K500" s="233">
        <v>1</v>
      </c>
      <c r="L500" s="233">
        <v>7</v>
      </c>
      <c r="M500" s="233">
        <v>4</v>
      </c>
      <c r="N500" s="233"/>
      <c r="O500" s="233"/>
      <c r="P500" s="233"/>
      <c r="Q500" s="233"/>
      <c r="R500" s="230">
        <f t="shared" si="8"/>
        <v>45</v>
      </c>
      <c r="S500" s="233"/>
    </row>
    <row r="501" spans="1:19" ht="25.5" customHeight="1" x14ac:dyDescent="0.2">
      <c r="A501" s="232">
        <v>629640</v>
      </c>
      <c r="B501" s="232" t="s">
        <v>1136</v>
      </c>
      <c r="C501" s="232" t="s">
        <v>44</v>
      </c>
      <c r="D501" s="233" t="e">
        <f>VLOOKUP(A501,'Market Basket'!A:E,13,FALSE)</f>
        <v>#N/A</v>
      </c>
      <c r="E501" s="234" t="e">
        <f>VLOOKUP(A501,'Market Basket'!A:E,14,FALSE)</f>
        <v>#N/A</v>
      </c>
      <c r="F501" s="236">
        <v>4</v>
      </c>
      <c r="G501" s="233">
        <v>2</v>
      </c>
      <c r="H501" s="233">
        <v>1</v>
      </c>
      <c r="I501" s="233">
        <v>2</v>
      </c>
      <c r="J501" s="233">
        <v>1</v>
      </c>
      <c r="K501" s="233">
        <v>1</v>
      </c>
      <c r="L501" s="233">
        <v>1</v>
      </c>
      <c r="M501" s="233">
        <v>1</v>
      </c>
      <c r="N501" s="233"/>
      <c r="O501" s="233"/>
      <c r="P501" s="236"/>
      <c r="Q501" s="236"/>
      <c r="R501" s="230">
        <f t="shared" si="8"/>
        <v>13</v>
      </c>
      <c r="S501" s="233"/>
    </row>
    <row r="502" spans="1:19" ht="25.5" customHeight="1" x14ac:dyDescent="0.2">
      <c r="A502" s="232">
        <v>203950</v>
      </c>
      <c r="B502" s="232" t="s">
        <v>1443</v>
      </c>
      <c r="C502" s="232" t="s">
        <v>1140</v>
      </c>
      <c r="D502" s="233" t="s">
        <v>1212</v>
      </c>
      <c r="E502" s="235" t="s">
        <v>1213</v>
      </c>
      <c r="F502" s="233"/>
      <c r="G502" s="233">
        <v>33</v>
      </c>
      <c r="H502" s="233">
        <v>9</v>
      </c>
      <c r="I502" s="233">
        <v>35</v>
      </c>
      <c r="J502" s="233">
        <v>10</v>
      </c>
      <c r="K502" s="233">
        <v>5</v>
      </c>
      <c r="L502" s="233">
        <v>22</v>
      </c>
      <c r="M502" s="233">
        <v>19</v>
      </c>
      <c r="N502" s="233"/>
      <c r="O502" s="233"/>
      <c r="P502" s="233"/>
      <c r="Q502" s="233"/>
      <c r="R502" s="230">
        <f t="shared" si="8"/>
        <v>133</v>
      </c>
      <c r="S502" s="233" t="s">
        <v>1250</v>
      </c>
    </row>
    <row r="503" spans="1:19" ht="25.5" customHeight="1" x14ac:dyDescent="0.2">
      <c r="A503" s="232">
        <v>624122</v>
      </c>
      <c r="B503" s="232" t="s">
        <v>1444</v>
      </c>
      <c r="C503" s="232" t="s">
        <v>1140</v>
      </c>
      <c r="D503" s="233" t="s">
        <v>1212</v>
      </c>
      <c r="E503" s="235" t="s">
        <v>1213</v>
      </c>
      <c r="F503" s="233"/>
      <c r="G503" s="233"/>
      <c r="H503" s="233">
        <v>26</v>
      </c>
      <c r="I503" s="233">
        <v>10</v>
      </c>
      <c r="J503" s="233">
        <v>10</v>
      </c>
      <c r="K503" s="233"/>
      <c r="L503" s="233">
        <v>11</v>
      </c>
      <c r="M503" s="233">
        <v>9</v>
      </c>
      <c r="N503" s="233"/>
      <c r="O503" s="233"/>
      <c r="P503" s="233"/>
      <c r="Q503" s="233"/>
      <c r="R503" s="230">
        <f t="shared" si="8"/>
        <v>66</v>
      </c>
      <c r="S503" s="233"/>
    </row>
    <row r="504" spans="1:19" ht="25.5" customHeight="1" x14ac:dyDescent="0.2">
      <c r="A504" s="232">
        <v>759830</v>
      </c>
      <c r="B504" s="232" t="s">
        <v>1445</v>
      </c>
      <c r="C504" s="232" t="s">
        <v>1446</v>
      </c>
      <c r="D504" s="233" t="s">
        <v>1212</v>
      </c>
      <c r="E504" s="235" t="s">
        <v>1213</v>
      </c>
      <c r="F504" s="233"/>
      <c r="G504" s="233"/>
      <c r="H504" s="233">
        <v>1</v>
      </c>
      <c r="I504" s="233">
        <v>1</v>
      </c>
      <c r="J504" s="233">
        <v>2</v>
      </c>
      <c r="K504" s="233"/>
      <c r="L504" s="233"/>
      <c r="M504" s="233"/>
      <c r="N504" s="233"/>
      <c r="O504" s="233"/>
      <c r="P504" s="233"/>
      <c r="Q504" s="233"/>
      <c r="R504" s="230">
        <f t="shared" si="8"/>
        <v>4</v>
      </c>
      <c r="S504" s="233"/>
    </row>
    <row r="505" spans="1:19" ht="25.5" customHeight="1" x14ac:dyDescent="0.2">
      <c r="A505" s="232">
        <v>483412</v>
      </c>
      <c r="B505" s="232" t="s">
        <v>1447</v>
      </c>
      <c r="C505" s="232" t="s">
        <v>1144</v>
      </c>
      <c r="D505" s="233" t="e">
        <f>VLOOKUP(A505,'Market Basket'!A:E,13,FALSE)</f>
        <v>#N/A</v>
      </c>
      <c r="E505" s="234" t="e">
        <f>VLOOKUP(A505,'Market Basket'!A:E,14,FALSE)</f>
        <v>#N/A</v>
      </c>
      <c r="F505" s="233"/>
      <c r="G505" s="233">
        <v>41</v>
      </c>
      <c r="H505" s="233">
        <v>42</v>
      </c>
      <c r="I505" s="233">
        <v>20</v>
      </c>
      <c r="J505" s="233">
        <v>30</v>
      </c>
      <c r="K505" s="233">
        <v>7</v>
      </c>
      <c r="L505" s="233">
        <v>24</v>
      </c>
      <c r="M505" s="233">
        <v>21</v>
      </c>
      <c r="N505" s="233"/>
      <c r="O505" s="233"/>
      <c r="P505" s="233"/>
      <c r="Q505" s="233"/>
      <c r="R505" s="230">
        <f t="shared" si="8"/>
        <v>185</v>
      </c>
      <c r="S505" s="233" t="s">
        <v>1250</v>
      </c>
    </row>
    <row r="506" spans="1:19" ht="25.5" customHeight="1" x14ac:dyDescent="0.2">
      <c r="A506" s="232">
        <v>609891</v>
      </c>
      <c r="B506" s="232" t="s">
        <v>1150</v>
      </c>
      <c r="C506" s="232" t="s">
        <v>1144</v>
      </c>
      <c r="D506" s="233" t="e">
        <f>VLOOKUP(A506,'Market Basket'!A:E,13,FALSE)</f>
        <v>#N/A</v>
      </c>
      <c r="E506" s="234" t="e">
        <f>VLOOKUP(A506,'Market Basket'!A:E,14,FALSE)</f>
        <v>#N/A</v>
      </c>
      <c r="F506" s="233">
        <v>20</v>
      </c>
      <c r="G506" s="233">
        <v>57</v>
      </c>
      <c r="H506" s="233">
        <v>60</v>
      </c>
      <c r="I506" s="233">
        <v>64</v>
      </c>
      <c r="J506" s="233">
        <v>42</v>
      </c>
      <c r="K506" s="233">
        <v>12</v>
      </c>
      <c r="L506" s="233">
        <v>50</v>
      </c>
      <c r="M506" s="233">
        <v>40</v>
      </c>
      <c r="N506" s="233"/>
      <c r="O506" s="233"/>
      <c r="P506" s="233"/>
      <c r="Q506" s="233"/>
      <c r="R506" s="230">
        <f t="shared" si="8"/>
        <v>345</v>
      </c>
      <c r="S506" s="233"/>
    </row>
    <row r="507" spans="1:19" ht="25.5" customHeight="1" x14ac:dyDescent="0.2">
      <c r="A507" s="232">
        <v>483432</v>
      </c>
      <c r="B507" s="232" t="s">
        <v>1152</v>
      </c>
      <c r="C507" s="232" t="s">
        <v>1144</v>
      </c>
      <c r="D507" s="233" t="e">
        <f>VLOOKUP(A507,'Market Basket'!A:E,13,FALSE)</f>
        <v>#N/A</v>
      </c>
      <c r="E507" s="234" t="e">
        <f>VLOOKUP(A507,'Market Basket'!A:E,14,FALSE)</f>
        <v>#N/A</v>
      </c>
      <c r="F507" s="233"/>
      <c r="G507" s="233">
        <v>35</v>
      </c>
      <c r="H507" s="233">
        <v>15</v>
      </c>
      <c r="I507" s="233">
        <v>31</v>
      </c>
      <c r="J507" s="233">
        <v>15</v>
      </c>
      <c r="K507" s="233"/>
      <c r="L507" s="233">
        <v>16</v>
      </c>
      <c r="M507" s="233">
        <v>19</v>
      </c>
      <c r="N507" s="233"/>
      <c r="O507" s="233"/>
      <c r="P507" s="233"/>
      <c r="Q507" s="233"/>
      <c r="R507" s="230">
        <f t="shared" si="8"/>
        <v>131</v>
      </c>
      <c r="S507" s="233"/>
    </row>
    <row r="508" spans="1:19" ht="25.5" customHeight="1" x14ac:dyDescent="0.2">
      <c r="A508" s="232">
        <v>483422</v>
      </c>
      <c r="B508" s="232" t="s">
        <v>1154</v>
      </c>
      <c r="C508" s="232" t="s">
        <v>1144</v>
      </c>
      <c r="D508" s="233" t="e">
        <f>VLOOKUP(A508,'Market Basket'!A:E,13,FALSE)</f>
        <v>#N/A</v>
      </c>
      <c r="E508" s="234" t="e">
        <f>VLOOKUP(A508,'Market Basket'!A:E,14,FALSE)</f>
        <v>#N/A</v>
      </c>
      <c r="F508" s="233">
        <v>20</v>
      </c>
      <c r="G508" s="233">
        <v>31</v>
      </c>
      <c r="H508" s="233">
        <v>10</v>
      </c>
      <c r="I508" s="233">
        <v>19</v>
      </c>
      <c r="J508" s="233">
        <v>15</v>
      </c>
      <c r="K508" s="233"/>
      <c r="L508" s="233">
        <v>19</v>
      </c>
      <c r="M508" s="233">
        <v>15</v>
      </c>
      <c r="N508" s="233"/>
      <c r="O508" s="233"/>
      <c r="P508" s="233"/>
      <c r="Q508" s="233"/>
      <c r="R508" s="230">
        <f t="shared" si="8"/>
        <v>129</v>
      </c>
      <c r="S508" s="233"/>
    </row>
    <row r="509" spans="1:19" ht="25.5" customHeight="1" x14ac:dyDescent="0.2">
      <c r="A509" s="232">
        <v>790361</v>
      </c>
      <c r="B509" s="232" t="s">
        <v>1156</v>
      </c>
      <c r="C509" s="232" t="s">
        <v>1157</v>
      </c>
      <c r="D509" s="233" t="e">
        <f>VLOOKUP(A509,'Market Basket'!A:E,13,FALSE)</f>
        <v>#N/A</v>
      </c>
      <c r="E509" s="234" t="e">
        <f>VLOOKUP(A509,'Market Basket'!A:E,14,FALSE)</f>
        <v>#N/A</v>
      </c>
      <c r="F509" s="233">
        <v>58</v>
      </c>
      <c r="G509" s="233">
        <v>204</v>
      </c>
      <c r="H509" s="233">
        <v>197</v>
      </c>
      <c r="I509" s="233">
        <v>263</v>
      </c>
      <c r="J509" s="233">
        <v>151</v>
      </c>
      <c r="K509" s="233">
        <v>112</v>
      </c>
      <c r="L509" s="233">
        <v>230</v>
      </c>
      <c r="M509" s="233">
        <v>192</v>
      </c>
      <c r="N509" s="233"/>
      <c r="O509" s="233"/>
      <c r="P509" s="233"/>
      <c r="Q509" s="233"/>
      <c r="R509" s="230">
        <f t="shared" si="8"/>
        <v>1407</v>
      </c>
      <c r="S509" s="233"/>
    </row>
    <row r="510" spans="1:19" ht="25.5" customHeight="1" x14ac:dyDescent="0.2">
      <c r="A510" s="232">
        <v>317642</v>
      </c>
      <c r="B510" s="232" t="s">
        <v>1448</v>
      </c>
      <c r="C510" s="232" t="s">
        <v>1449</v>
      </c>
      <c r="D510" s="233" t="s">
        <v>1212</v>
      </c>
      <c r="E510" s="235" t="s">
        <v>1213</v>
      </c>
      <c r="F510" s="233"/>
      <c r="G510" s="233">
        <v>51</v>
      </c>
      <c r="H510" s="233">
        <v>5</v>
      </c>
      <c r="I510" s="233">
        <v>20</v>
      </c>
      <c r="J510" s="233">
        <v>13</v>
      </c>
      <c r="K510" s="233">
        <v>5</v>
      </c>
      <c r="L510" s="233">
        <v>18</v>
      </c>
      <c r="M510" s="233">
        <v>20</v>
      </c>
      <c r="N510" s="233"/>
      <c r="O510" s="233"/>
      <c r="P510" s="233"/>
      <c r="Q510" s="233"/>
      <c r="R510" s="230">
        <f t="shared" si="8"/>
        <v>132</v>
      </c>
      <c r="S510" s="233" t="s">
        <v>1250</v>
      </c>
    </row>
    <row r="511" spans="1:19" ht="25.5" customHeight="1" x14ac:dyDescent="0.2">
      <c r="A511" s="232">
        <v>242701</v>
      </c>
      <c r="B511" s="232" t="s">
        <v>1161</v>
      </c>
      <c r="C511" s="232" t="s">
        <v>1162</v>
      </c>
      <c r="D511" s="233" t="e">
        <f>VLOOKUP(A511,'Market Basket'!A:E,13,FALSE)</f>
        <v>#N/A</v>
      </c>
      <c r="E511" s="234" t="e">
        <f>VLOOKUP(A511,'Market Basket'!A:E,14,FALSE)</f>
        <v>#N/A</v>
      </c>
      <c r="F511" s="233">
        <v>2</v>
      </c>
      <c r="G511" s="233">
        <v>3</v>
      </c>
      <c r="H511" s="233">
        <v>3</v>
      </c>
      <c r="I511" s="233">
        <v>3</v>
      </c>
      <c r="J511" s="233">
        <v>1</v>
      </c>
      <c r="K511" s="233"/>
      <c r="L511" s="233">
        <v>4</v>
      </c>
      <c r="M511" s="233">
        <v>2</v>
      </c>
      <c r="N511" s="233"/>
      <c r="O511" s="233"/>
      <c r="P511" s="233"/>
      <c r="Q511" s="233"/>
      <c r="R511" s="230">
        <f t="shared" si="8"/>
        <v>18</v>
      </c>
      <c r="S511" s="233"/>
    </row>
    <row r="512" spans="1:19" ht="25.5" customHeight="1" x14ac:dyDescent="0.2">
      <c r="A512" s="232">
        <v>869921</v>
      </c>
      <c r="B512" s="232" t="s">
        <v>1450</v>
      </c>
      <c r="C512" s="232" t="s">
        <v>1166</v>
      </c>
      <c r="D512" s="233" t="s">
        <v>1212</v>
      </c>
      <c r="E512" s="235" t="s">
        <v>1213</v>
      </c>
      <c r="F512" s="233"/>
      <c r="G512" s="233">
        <v>1</v>
      </c>
      <c r="H512" s="233">
        <v>7</v>
      </c>
      <c r="I512" s="233">
        <v>1</v>
      </c>
      <c r="J512" s="233"/>
      <c r="K512" s="233"/>
      <c r="L512" s="233">
        <v>1</v>
      </c>
      <c r="M512" s="233"/>
      <c r="N512" s="233"/>
      <c r="O512" s="233"/>
      <c r="P512" s="233"/>
      <c r="Q512" s="233"/>
      <c r="R512" s="230">
        <f t="shared" si="8"/>
        <v>10</v>
      </c>
      <c r="S512" s="233"/>
    </row>
    <row r="513" spans="1:19" ht="25.5" customHeight="1" x14ac:dyDescent="0.2">
      <c r="A513" s="232">
        <v>885750</v>
      </c>
      <c r="B513" s="232" t="s">
        <v>1165</v>
      </c>
      <c r="C513" s="232" t="s">
        <v>1166</v>
      </c>
      <c r="D513" s="233" t="e">
        <f>VLOOKUP(A513,'Market Basket'!A:E,13,FALSE)</f>
        <v>#N/A</v>
      </c>
      <c r="E513" s="234" t="e">
        <f>VLOOKUP(A513,'Market Basket'!A:E,14,FALSE)</f>
        <v>#N/A</v>
      </c>
      <c r="F513" s="233"/>
      <c r="G513" s="233">
        <v>81</v>
      </c>
      <c r="H513" s="233">
        <v>31</v>
      </c>
      <c r="I513" s="233">
        <v>66</v>
      </c>
      <c r="J513" s="233">
        <v>37</v>
      </c>
      <c r="K513" s="233">
        <v>44</v>
      </c>
      <c r="L513" s="233">
        <v>42</v>
      </c>
      <c r="M513" s="233">
        <v>86</v>
      </c>
      <c r="N513" s="233"/>
      <c r="O513" s="233"/>
      <c r="P513" s="233"/>
      <c r="Q513" s="233"/>
      <c r="R513" s="230">
        <f t="shared" si="8"/>
        <v>387</v>
      </c>
      <c r="S513" s="233"/>
    </row>
    <row r="514" spans="1:19" ht="25.5" customHeight="1" x14ac:dyDescent="0.2">
      <c r="A514" s="232">
        <v>200612</v>
      </c>
      <c r="B514" s="232" t="s">
        <v>1169</v>
      </c>
      <c r="C514" s="232" t="s">
        <v>1166</v>
      </c>
      <c r="D514" s="233" t="e">
        <f>VLOOKUP(A514,'Market Basket'!A:E,13,FALSE)</f>
        <v>#N/A</v>
      </c>
      <c r="E514" s="234" t="e">
        <f>VLOOKUP(A514,'Market Basket'!A:E,14,FALSE)</f>
        <v>#N/A</v>
      </c>
      <c r="F514" s="233"/>
      <c r="G514" s="233">
        <v>1</v>
      </c>
      <c r="H514" s="233"/>
      <c r="I514" s="233"/>
      <c r="J514" s="233"/>
      <c r="K514" s="233"/>
      <c r="L514" s="233"/>
      <c r="M514" s="233">
        <v>1</v>
      </c>
      <c r="N514" s="233"/>
      <c r="O514" s="233"/>
      <c r="P514" s="233"/>
      <c r="Q514" s="233"/>
      <c r="R514" s="230">
        <f t="shared" si="8"/>
        <v>2</v>
      </c>
      <c r="S514" s="233"/>
    </row>
    <row r="515" spans="1:19" ht="25.5" customHeight="1" x14ac:dyDescent="0.2">
      <c r="A515" s="232">
        <v>769640</v>
      </c>
      <c r="B515" s="232" t="s">
        <v>1451</v>
      </c>
      <c r="C515" s="232" t="s">
        <v>1174</v>
      </c>
      <c r="D515" s="233" t="s">
        <v>1212</v>
      </c>
      <c r="E515" s="235" t="s">
        <v>1213</v>
      </c>
      <c r="F515" s="233">
        <v>2</v>
      </c>
      <c r="G515" s="233"/>
      <c r="H515" s="233"/>
      <c r="I515" s="233"/>
      <c r="J515" s="233"/>
      <c r="K515" s="233"/>
      <c r="L515" s="233"/>
      <c r="M515" s="233"/>
      <c r="N515" s="233"/>
      <c r="O515" s="233"/>
      <c r="P515" s="233"/>
      <c r="Q515" s="233"/>
      <c r="R515" s="230">
        <f t="shared" si="8"/>
        <v>2</v>
      </c>
      <c r="S515" s="233"/>
    </row>
    <row r="516" spans="1:19" ht="25.5" customHeight="1" x14ac:dyDescent="0.2">
      <c r="A516" s="232">
        <v>673261</v>
      </c>
      <c r="B516" s="232" t="s">
        <v>1170</v>
      </c>
      <c r="C516" s="232" t="s">
        <v>1171</v>
      </c>
      <c r="D516" s="233" t="e">
        <f>VLOOKUP(A516,'Market Basket'!A:E,13,FALSE)</f>
        <v>#N/A</v>
      </c>
      <c r="E516" s="234" t="e">
        <f>VLOOKUP(A516,'Market Basket'!A:E,14,FALSE)</f>
        <v>#N/A</v>
      </c>
      <c r="F516" s="233"/>
      <c r="G516" s="233">
        <v>27</v>
      </c>
      <c r="H516" s="233">
        <v>10</v>
      </c>
      <c r="I516" s="233">
        <v>7</v>
      </c>
      <c r="J516" s="233">
        <v>11</v>
      </c>
      <c r="K516" s="233">
        <v>2</v>
      </c>
      <c r="L516" s="233">
        <v>14</v>
      </c>
      <c r="M516" s="233">
        <v>6</v>
      </c>
      <c r="N516" s="233"/>
      <c r="O516" s="233"/>
      <c r="P516" s="233"/>
      <c r="Q516" s="233"/>
      <c r="R516" s="230">
        <f t="shared" si="8"/>
        <v>77</v>
      </c>
      <c r="S516" s="233"/>
    </row>
    <row r="517" spans="1:19" ht="25.5" customHeight="1" x14ac:dyDescent="0.2">
      <c r="A517" s="232">
        <v>811500</v>
      </c>
      <c r="B517" s="232" t="s">
        <v>1452</v>
      </c>
      <c r="C517" s="232" t="s">
        <v>1453</v>
      </c>
      <c r="D517" s="233" t="s">
        <v>1212</v>
      </c>
      <c r="E517" s="235" t="s">
        <v>1213</v>
      </c>
      <c r="F517" s="233"/>
      <c r="G517" s="233"/>
      <c r="H517" s="233">
        <v>8</v>
      </c>
      <c r="I517" s="233">
        <v>4</v>
      </c>
      <c r="J517" s="233"/>
      <c r="K517" s="233"/>
      <c r="L517" s="233">
        <v>3</v>
      </c>
      <c r="M517" s="233">
        <v>5</v>
      </c>
      <c r="N517" s="233"/>
      <c r="O517" s="233"/>
      <c r="P517" s="233"/>
      <c r="Q517" s="233"/>
      <c r="R517" s="230">
        <f t="shared" ref="R517:R580" si="9">SUM(F517:Q517)</f>
        <v>20</v>
      </c>
      <c r="S517" s="233"/>
    </row>
    <row r="518" spans="1:19" ht="25.5" customHeight="1" x14ac:dyDescent="0.2">
      <c r="A518" s="232">
        <v>551741</v>
      </c>
      <c r="B518" s="232" t="s">
        <v>1454</v>
      </c>
      <c r="C518" s="232" t="s">
        <v>1174</v>
      </c>
      <c r="D518" s="233" t="s">
        <v>1212</v>
      </c>
      <c r="E518" s="235" t="s">
        <v>1213</v>
      </c>
      <c r="F518" s="233">
        <v>16</v>
      </c>
      <c r="G518" s="233"/>
      <c r="H518" s="233"/>
      <c r="I518" s="233"/>
      <c r="J518" s="233"/>
      <c r="K518" s="233"/>
      <c r="L518" s="233"/>
      <c r="M518" s="233"/>
      <c r="N518" s="233"/>
      <c r="O518" s="233"/>
      <c r="P518" s="233"/>
      <c r="Q518" s="233"/>
      <c r="R518" s="230">
        <f t="shared" si="9"/>
        <v>16</v>
      </c>
      <c r="S518" s="233"/>
    </row>
    <row r="519" spans="1:19" ht="25.5" customHeight="1" x14ac:dyDescent="0.2">
      <c r="A519" s="232">
        <v>594981</v>
      </c>
      <c r="B519" s="232" t="s">
        <v>1455</v>
      </c>
      <c r="C519" s="232" t="s">
        <v>1174</v>
      </c>
      <c r="D519" s="233" t="s">
        <v>1212</v>
      </c>
      <c r="E519" s="235" t="s">
        <v>1213</v>
      </c>
      <c r="F519" s="233">
        <v>1</v>
      </c>
      <c r="G519" s="233"/>
      <c r="H519" s="233"/>
      <c r="I519" s="233"/>
      <c r="J519" s="233"/>
      <c r="K519" s="233"/>
      <c r="L519" s="233"/>
      <c r="M519" s="233"/>
      <c r="N519" s="233"/>
      <c r="O519" s="233"/>
      <c r="P519" s="233"/>
      <c r="Q519" s="233"/>
      <c r="R519" s="230">
        <f t="shared" si="9"/>
        <v>1</v>
      </c>
      <c r="S519" s="233"/>
    </row>
    <row r="520" spans="1:19" ht="25.5" customHeight="1" x14ac:dyDescent="0.2">
      <c r="A520" s="232">
        <v>100019</v>
      </c>
      <c r="B520" s="232" t="s">
        <v>1456</v>
      </c>
      <c r="C520" s="232" t="s">
        <v>12</v>
      </c>
      <c r="D520" s="233" t="s">
        <v>1212</v>
      </c>
      <c r="E520" s="235" t="s">
        <v>1213</v>
      </c>
      <c r="F520" s="233">
        <v>1</v>
      </c>
      <c r="G520" s="233"/>
      <c r="H520" s="233"/>
      <c r="I520" s="233"/>
      <c r="J520" s="233"/>
      <c r="K520" s="233"/>
      <c r="L520" s="233"/>
      <c r="M520" s="233"/>
      <c r="N520" s="233"/>
      <c r="O520" s="233"/>
      <c r="P520" s="233"/>
      <c r="Q520" s="233"/>
      <c r="R520" s="230">
        <f t="shared" si="9"/>
        <v>1</v>
      </c>
      <c r="S520" s="233"/>
    </row>
    <row r="521" spans="1:19" ht="25.5" customHeight="1" x14ac:dyDescent="0.2">
      <c r="A521" s="232">
        <v>100196</v>
      </c>
      <c r="B521" s="232" t="s">
        <v>1457</v>
      </c>
      <c r="C521" s="232" t="s">
        <v>276</v>
      </c>
      <c r="D521" s="233" t="s">
        <v>1212</v>
      </c>
      <c r="E521" s="235" t="s">
        <v>1213</v>
      </c>
      <c r="F521" s="233"/>
      <c r="G521" s="233"/>
      <c r="H521" s="233"/>
      <c r="I521" s="233">
        <v>1</v>
      </c>
      <c r="J521" s="233"/>
      <c r="K521" s="233"/>
      <c r="L521" s="233">
        <v>1</v>
      </c>
      <c r="M521" s="233"/>
      <c r="N521" s="233"/>
      <c r="O521" s="233"/>
      <c r="P521" s="233"/>
      <c r="Q521" s="233"/>
      <c r="R521" s="230">
        <f t="shared" si="9"/>
        <v>2</v>
      </c>
      <c r="S521" s="233"/>
    </row>
    <row r="522" spans="1:19" ht="25.5" customHeight="1" x14ac:dyDescent="0.2">
      <c r="A522" s="232">
        <v>104879</v>
      </c>
      <c r="B522" s="232" t="s">
        <v>1458</v>
      </c>
      <c r="C522" s="232" t="s">
        <v>1014</v>
      </c>
      <c r="D522" s="233" t="s">
        <v>1212</v>
      </c>
      <c r="E522" s="235" t="s">
        <v>1213</v>
      </c>
      <c r="F522" s="233"/>
      <c r="G522" s="233"/>
      <c r="H522" s="233"/>
      <c r="I522" s="233">
        <v>1</v>
      </c>
      <c r="J522" s="233">
        <v>7</v>
      </c>
      <c r="K522" s="233"/>
      <c r="L522" s="233">
        <v>4</v>
      </c>
      <c r="M522" s="233">
        <v>3</v>
      </c>
      <c r="N522" s="233"/>
      <c r="O522" s="233"/>
      <c r="P522" s="233"/>
      <c r="Q522" s="233"/>
      <c r="R522" s="230">
        <f t="shared" si="9"/>
        <v>15</v>
      </c>
      <c r="S522" s="233"/>
    </row>
    <row r="523" spans="1:19" ht="25.5" customHeight="1" x14ac:dyDescent="0.2">
      <c r="A523" s="232">
        <v>161872</v>
      </c>
      <c r="B523" s="232" t="s">
        <v>1459</v>
      </c>
      <c r="C523" s="232" t="s">
        <v>396</v>
      </c>
      <c r="D523" s="233" t="s">
        <v>1212</v>
      </c>
      <c r="E523" s="235" t="s">
        <v>1213</v>
      </c>
      <c r="F523" s="233"/>
      <c r="G523" s="233"/>
      <c r="H523" s="233"/>
      <c r="I523" s="233">
        <v>1</v>
      </c>
      <c r="J523" s="233">
        <v>1</v>
      </c>
      <c r="K523" s="233"/>
      <c r="L523" s="233"/>
      <c r="M523" s="233"/>
      <c r="N523" s="233"/>
      <c r="O523" s="233"/>
      <c r="P523" s="233"/>
      <c r="Q523" s="233"/>
      <c r="R523" s="230">
        <f t="shared" si="9"/>
        <v>2</v>
      </c>
      <c r="S523" s="233"/>
    </row>
    <row r="524" spans="1:19" ht="25.5" customHeight="1" x14ac:dyDescent="0.2">
      <c r="A524" s="232">
        <v>172840</v>
      </c>
      <c r="B524" s="232" t="s">
        <v>1460</v>
      </c>
      <c r="C524" s="232" t="s">
        <v>116</v>
      </c>
      <c r="D524" s="233" t="s">
        <v>1212</v>
      </c>
      <c r="E524" s="235" t="s">
        <v>1213</v>
      </c>
      <c r="F524" s="233"/>
      <c r="G524" s="233"/>
      <c r="H524" s="233"/>
      <c r="I524" s="233">
        <v>1</v>
      </c>
      <c r="J524" s="233"/>
      <c r="K524" s="233"/>
      <c r="L524" s="233">
        <v>1</v>
      </c>
      <c r="M524" s="233"/>
      <c r="N524" s="233"/>
      <c r="O524" s="233"/>
      <c r="P524" s="233"/>
      <c r="Q524" s="233"/>
      <c r="R524" s="230">
        <f t="shared" si="9"/>
        <v>2</v>
      </c>
      <c r="S524" s="233"/>
    </row>
    <row r="525" spans="1:19" ht="25.5" customHeight="1" x14ac:dyDescent="0.2">
      <c r="A525" s="232">
        <v>253364</v>
      </c>
      <c r="B525" s="232" t="s">
        <v>1461</v>
      </c>
      <c r="C525" s="232" t="s">
        <v>1396</v>
      </c>
      <c r="D525" s="233" t="s">
        <v>1212</v>
      </c>
      <c r="E525" s="235" t="s">
        <v>1213</v>
      </c>
      <c r="F525" s="233"/>
      <c r="G525" s="233"/>
      <c r="H525" s="233"/>
      <c r="I525" s="233">
        <v>1</v>
      </c>
      <c r="J525" s="233"/>
      <c r="K525" s="233"/>
      <c r="L525" s="233"/>
      <c r="M525" s="233"/>
      <c r="N525" s="233"/>
      <c r="O525" s="233"/>
      <c r="P525" s="233"/>
      <c r="Q525" s="233"/>
      <c r="R525" s="230">
        <f t="shared" si="9"/>
        <v>1</v>
      </c>
      <c r="S525" s="233"/>
    </row>
    <row r="526" spans="1:19" ht="25.5" customHeight="1" x14ac:dyDescent="0.2">
      <c r="A526" s="232">
        <v>271411</v>
      </c>
      <c r="B526" s="232" t="s">
        <v>273</v>
      </c>
      <c r="C526" s="232" t="s">
        <v>44</v>
      </c>
      <c r="D526" s="233" t="e">
        <f>VLOOKUP(A526,'Market Basket'!A:E,13,FALSE)</f>
        <v>#N/A</v>
      </c>
      <c r="E526" s="234" t="e">
        <f>VLOOKUP(A526,'Market Basket'!A:E,14,FALSE)</f>
        <v>#N/A</v>
      </c>
      <c r="F526" s="233"/>
      <c r="G526" s="233"/>
      <c r="H526" s="233"/>
      <c r="I526" s="233">
        <v>1</v>
      </c>
      <c r="J526" s="233"/>
      <c r="K526" s="233"/>
      <c r="L526" s="233"/>
      <c r="M526" s="233"/>
      <c r="N526" s="233"/>
      <c r="O526" s="233"/>
      <c r="P526" s="233"/>
      <c r="Q526" s="233"/>
      <c r="R526" s="230">
        <f t="shared" si="9"/>
        <v>1</v>
      </c>
      <c r="S526" s="233"/>
    </row>
    <row r="527" spans="1:19" ht="25.5" customHeight="1" x14ac:dyDescent="0.2">
      <c r="A527" s="232">
        <v>316675</v>
      </c>
      <c r="B527" s="232" t="s">
        <v>565</v>
      </c>
      <c r="C527" s="232" t="s">
        <v>562</v>
      </c>
      <c r="D527" s="233" t="e">
        <f>VLOOKUP(A527,'Market Basket'!A:E,13,FALSE)</f>
        <v>#N/A</v>
      </c>
      <c r="E527" s="234" t="e">
        <f>VLOOKUP(A527,'Market Basket'!A:E,14,FALSE)</f>
        <v>#N/A</v>
      </c>
      <c r="F527" s="233"/>
      <c r="G527" s="233"/>
      <c r="H527" s="233"/>
      <c r="I527" s="233">
        <v>1</v>
      </c>
      <c r="J527" s="233"/>
      <c r="K527" s="233"/>
      <c r="L527" s="233"/>
      <c r="M527" s="233"/>
      <c r="N527" s="233"/>
      <c r="O527" s="233"/>
      <c r="P527" s="233"/>
      <c r="Q527" s="233"/>
      <c r="R527" s="230">
        <f t="shared" si="9"/>
        <v>1</v>
      </c>
      <c r="S527" s="233"/>
    </row>
    <row r="528" spans="1:19" ht="25.5" customHeight="1" x14ac:dyDescent="0.2">
      <c r="A528" s="232">
        <v>413453</v>
      </c>
      <c r="B528" s="232" t="s">
        <v>1462</v>
      </c>
      <c r="C528" s="232" t="s">
        <v>998</v>
      </c>
      <c r="D528" s="233" t="s">
        <v>1212</v>
      </c>
      <c r="E528" s="235" t="s">
        <v>1213</v>
      </c>
      <c r="F528" s="233"/>
      <c r="G528" s="233"/>
      <c r="H528" s="233"/>
      <c r="I528" s="233">
        <v>1</v>
      </c>
      <c r="J528" s="233"/>
      <c r="K528" s="233"/>
      <c r="L528" s="233">
        <v>1</v>
      </c>
      <c r="M528" s="233"/>
      <c r="N528" s="233"/>
      <c r="O528" s="233"/>
      <c r="P528" s="233"/>
      <c r="Q528" s="233"/>
      <c r="R528" s="230">
        <f t="shared" si="9"/>
        <v>2</v>
      </c>
      <c r="S528" s="233"/>
    </row>
    <row r="529" spans="1:19" ht="25.5" customHeight="1" x14ac:dyDescent="0.2">
      <c r="A529" s="232">
        <v>466425</v>
      </c>
      <c r="B529" s="232" t="s">
        <v>1463</v>
      </c>
      <c r="C529" s="232" t="s">
        <v>977</v>
      </c>
      <c r="D529" s="233" t="s">
        <v>1212</v>
      </c>
      <c r="E529" s="235" t="s">
        <v>1213</v>
      </c>
      <c r="F529" s="233"/>
      <c r="G529" s="233"/>
      <c r="H529" s="233"/>
      <c r="I529" s="233">
        <v>1</v>
      </c>
      <c r="J529" s="233"/>
      <c r="K529" s="233"/>
      <c r="L529" s="233">
        <v>1</v>
      </c>
      <c r="M529" s="233"/>
      <c r="N529" s="233"/>
      <c r="O529" s="233"/>
      <c r="P529" s="233"/>
      <c r="Q529" s="233"/>
      <c r="R529" s="230">
        <f t="shared" si="9"/>
        <v>2</v>
      </c>
      <c r="S529" s="233"/>
    </row>
    <row r="530" spans="1:19" ht="25.5" customHeight="1" x14ac:dyDescent="0.2">
      <c r="A530" s="232">
        <v>485608</v>
      </c>
      <c r="B530" s="232" t="s">
        <v>1464</v>
      </c>
      <c r="C530" s="232" t="s">
        <v>44</v>
      </c>
      <c r="D530" s="233" t="s">
        <v>1212</v>
      </c>
      <c r="E530" s="235" t="s">
        <v>1213</v>
      </c>
      <c r="F530" s="233"/>
      <c r="G530" s="233"/>
      <c r="H530" s="233"/>
      <c r="I530" s="233">
        <v>1</v>
      </c>
      <c r="J530" s="233"/>
      <c r="K530" s="233"/>
      <c r="L530" s="233">
        <v>1</v>
      </c>
      <c r="M530" s="233"/>
      <c r="N530" s="233"/>
      <c r="O530" s="233"/>
      <c r="P530" s="233"/>
      <c r="Q530" s="233"/>
      <c r="R530" s="230">
        <f t="shared" si="9"/>
        <v>2</v>
      </c>
      <c r="S530" s="233"/>
    </row>
    <row r="531" spans="1:19" ht="25.5" customHeight="1" x14ac:dyDescent="0.2">
      <c r="A531" s="232">
        <v>499989</v>
      </c>
      <c r="B531" s="232" t="s">
        <v>1465</v>
      </c>
      <c r="C531" s="232" t="s">
        <v>1453</v>
      </c>
      <c r="D531" s="233" t="s">
        <v>1212</v>
      </c>
      <c r="E531" s="235" t="s">
        <v>1213</v>
      </c>
      <c r="F531" s="233"/>
      <c r="G531" s="233"/>
      <c r="H531" s="233"/>
      <c r="I531" s="233">
        <v>1</v>
      </c>
      <c r="J531" s="233">
        <v>3</v>
      </c>
      <c r="K531" s="233"/>
      <c r="L531" s="233"/>
      <c r="M531" s="233"/>
      <c r="N531" s="233"/>
      <c r="O531" s="233"/>
      <c r="P531" s="233"/>
      <c r="Q531" s="233"/>
      <c r="R531" s="230">
        <f t="shared" si="9"/>
        <v>4</v>
      </c>
      <c r="S531" s="233"/>
    </row>
    <row r="532" spans="1:19" ht="25.5" customHeight="1" x14ac:dyDescent="0.2">
      <c r="A532" s="232">
        <v>508632</v>
      </c>
      <c r="B532" s="232" t="s">
        <v>1466</v>
      </c>
      <c r="C532" s="232" t="s">
        <v>44</v>
      </c>
      <c r="D532" s="233" t="s">
        <v>1212</v>
      </c>
      <c r="E532" s="235" t="s">
        <v>1213</v>
      </c>
      <c r="F532" s="233"/>
      <c r="G532" s="233"/>
      <c r="H532" s="233"/>
      <c r="I532" s="233">
        <v>1</v>
      </c>
      <c r="J532" s="233"/>
      <c r="K532" s="233"/>
      <c r="L532" s="233">
        <v>1</v>
      </c>
      <c r="M532" s="233"/>
      <c r="N532" s="233"/>
      <c r="O532" s="233"/>
      <c r="P532" s="233"/>
      <c r="Q532" s="233"/>
      <c r="R532" s="230">
        <f t="shared" si="9"/>
        <v>2</v>
      </c>
      <c r="S532" s="233"/>
    </row>
    <row r="533" spans="1:19" ht="25.5" customHeight="1" x14ac:dyDescent="0.2">
      <c r="A533" s="232">
        <v>560626</v>
      </c>
      <c r="B533" s="232" t="s">
        <v>185</v>
      </c>
      <c r="C533" s="232" t="s">
        <v>183</v>
      </c>
      <c r="D533" s="233" t="e">
        <f>VLOOKUP(A533,'Market Basket'!A:E,13,FALSE)</f>
        <v>#N/A</v>
      </c>
      <c r="E533" s="234" t="e">
        <f>VLOOKUP(A533,'Market Basket'!A:E,14,FALSE)</f>
        <v>#N/A</v>
      </c>
      <c r="F533" s="233"/>
      <c r="G533" s="233"/>
      <c r="H533" s="233"/>
      <c r="I533" s="233">
        <v>1</v>
      </c>
      <c r="J533" s="233"/>
      <c r="K533" s="233">
        <v>1</v>
      </c>
      <c r="L533" s="233"/>
      <c r="M533" s="233"/>
      <c r="N533" s="233"/>
      <c r="O533" s="233"/>
      <c r="P533" s="233"/>
      <c r="Q533" s="233"/>
      <c r="R533" s="230">
        <f t="shared" si="9"/>
        <v>2</v>
      </c>
      <c r="S533" s="233"/>
    </row>
    <row r="534" spans="1:19" ht="25.5" customHeight="1" x14ac:dyDescent="0.2">
      <c r="A534" s="232">
        <v>603103</v>
      </c>
      <c r="B534" s="232" t="s">
        <v>1467</v>
      </c>
      <c r="C534" s="232" t="s">
        <v>1468</v>
      </c>
      <c r="D534" s="233" t="s">
        <v>1212</v>
      </c>
      <c r="E534" s="235" t="s">
        <v>1213</v>
      </c>
      <c r="F534" s="233"/>
      <c r="G534" s="233"/>
      <c r="H534" s="233"/>
      <c r="I534" s="233">
        <v>1</v>
      </c>
      <c r="J534" s="233"/>
      <c r="K534" s="233"/>
      <c r="L534" s="233"/>
      <c r="M534" s="233"/>
      <c r="N534" s="233"/>
      <c r="O534" s="233"/>
      <c r="P534" s="233"/>
      <c r="Q534" s="233"/>
      <c r="R534" s="230">
        <f t="shared" si="9"/>
        <v>1</v>
      </c>
      <c r="S534" s="233"/>
    </row>
    <row r="535" spans="1:19" ht="25.5" customHeight="1" x14ac:dyDescent="0.2">
      <c r="A535" s="232">
        <v>626531</v>
      </c>
      <c r="B535" s="232" t="s">
        <v>1469</v>
      </c>
      <c r="C535" s="232" t="s">
        <v>1470</v>
      </c>
      <c r="D535" s="233" t="s">
        <v>1212</v>
      </c>
      <c r="E535" s="235" t="s">
        <v>1213</v>
      </c>
      <c r="F535" s="233"/>
      <c r="G535" s="233"/>
      <c r="H535" s="233"/>
      <c r="I535" s="233">
        <v>1</v>
      </c>
      <c r="J535" s="233"/>
      <c r="K535" s="233"/>
      <c r="L535" s="233"/>
      <c r="M535" s="233">
        <v>1</v>
      </c>
      <c r="N535" s="233"/>
      <c r="O535" s="233"/>
      <c r="P535" s="233"/>
      <c r="Q535" s="233"/>
      <c r="R535" s="230">
        <f t="shared" si="9"/>
        <v>2</v>
      </c>
      <c r="S535" s="233"/>
    </row>
    <row r="536" spans="1:19" ht="25.5" customHeight="1" x14ac:dyDescent="0.2">
      <c r="A536" s="232">
        <v>647352</v>
      </c>
      <c r="B536" s="232" t="s">
        <v>182</v>
      </c>
      <c r="C536" s="232" t="s">
        <v>183</v>
      </c>
      <c r="D536" s="233" t="e">
        <f>VLOOKUP(A536,'Market Basket'!A:E,13,FALSE)</f>
        <v>#N/A</v>
      </c>
      <c r="E536" s="234" t="e">
        <f>VLOOKUP(A536,'Market Basket'!A:E,14,FALSE)</f>
        <v>#N/A</v>
      </c>
      <c r="F536" s="233"/>
      <c r="G536" s="233"/>
      <c r="H536" s="233"/>
      <c r="I536" s="233">
        <v>1</v>
      </c>
      <c r="J536" s="233"/>
      <c r="K536" s="233"/>
      <c r="L536" s="233">
        <v>1</v>
      </c>
      <c r="M536" s="233">
        <v>1</v>
      </c>
      <c r="N536" s="233"/>
      <c r="O536" s="233"/>
      <c r="P536" s="233"/>
      <c r="Q536" s="233"/>
      <c r="R536" s="230">
        <f t="shared" si="9"/>
        <v>3</v>
      </c>
      <c r="S536" s="233"/>
    </row>
    <row r="537" spans="1:19" ht="25.5" customHeight="1" x14ac:dyDescent="0.2">
      <c r="A537" s="232">
        <v>655583</v>
      </c>
      <c r="B537" s="232" t="s">
        <v>1471</v>
      </c>
      <c r="C537" s="232" t="s">
        <v>1396</v>
      </c>
      <c r="D537" s="233" t="s">
        <v>1212</v>
      </c>
      <c r="E537" s="235" t="s">
        <v>1213</v>
      </c>
      <c r="F537" s="233"/>
      <c r="G537" s="233"/>
      <c r="H537" s="233"/>
      <c r="I537" s="233">
        <v>1</v>
      </c>
      <c r="J537" s="233"/>
      <c r="K537" s="233"/>
      <c r="L537" s="233"/>
      <c r="M537" s="233"/>
      <c r="N537" s="233"/>
      <c r="O537" s="233"/>
      <c r="P537" s="233"/>
      <c r="Q537" s="233"/>
      <c r="R537" s="230">
        <f t="shared" si="9"/>
        <v>1</v>
      </c>
      <c r="S537" s="233"/>
    </row>
    <row r="538" spans="1:19" ht="25.5" customHeight="1" x14ac:dyDescent="0.2">
      <c r="A538" s="232">
        <v>712610</v>
      </c>
      <c r="B538" s="232" t="s">
        <v>889</v>
      </c>
      <c r="C538" s="232" t="s">
        <v>890</v>
      </c>
      <c r="D538" s="233" t="s">
        <v>1212</v>
      </c>
      <c r="E538" s="235" t="s">
        <v>1213</v>
      </c>
      <c r="F538" s="233"/>
      <c r="G538" s="233"/>
      <c r="H538" s="233"/>
      <c r="I538" s="233">
        <v>1</v>
      </c>
      <c r="J538" s="233"/>
      <c r="K538" s="233"/>
      <c r="L538" s="233"/>
      <c r="M538" s="233"/>
      <c r="N538" s="233"/>
      <c r="O538" s="233"/>
      <c r="P538" s="233"/>
      <c r="Q538" s="233"/>
      <c r="R538" s="230">
        <f t="shared" si="9"/>
        <v>1</v>
      </c>
      <c r="S538" s="233"/>
    </row>
    <row r="539" spans="1:19" ht="25.5" customHeight="1" x14ac:dyDescent="0.2">
      <c r="A539" s="232">
        <v>712643</v>
      </c>
      <c r="B539" s="232" t="s">
        <v>1472</v>
      </c>
      <c r="C539" s="232" t="s">
        <v>317</v>
      </c>
      <c r="D539" s="233" t="s">
        <v>1212</v>
      </c>
      <c r="E539" s="235" t="s">
        <v>1213</v>
      </c>
      <c r="F539" s="233"/>
      <c r="G539" s="233"/>
      <c r="H539" s="233"/>
      <c r="I539" s="233">
        <v>1</v>
      </c>
      <c r="J539" s="233"/>
      <c r="K539" s="233"/>
      <c r="L539" s="233"/>
      <c r="M539" s="233"/>
      <c r="N539" s="233"/>
      <c r="O539" s="233"/>
      <c r="P539" s="233"/>
      <c r="Q539" s="233"/>
      <c r="R539" s="230">
        <f t="shared" si="9"/>
        <v>1</v>
      </c>
      <c r="S539" s="233"/>
    </row>
    <row r="540" spans="1:19" ht="25.5" customHeight="1" x14ac:dyDescent="0.2">
      <c r="A540" s="232">
        <v>712660</v>
      </c>
      <c r="B540" s="232" t="s">
        <v>1473</v>
      </c>
      <c r="C540" s="232" t="s">
        <v>301</v>
      </c>
      <c r="D540" s="233" t="s">
        <v>1212</v>
      </c>
      <c r="E540" s="235" t="s">
        <v>1213</v>
      </c>
      <c r="F540" s="233"/>
      <c r="G540" s="233"/>
      <c r="H540" s="233"/>
      <c r="I540" s="233">
        <v>1</v>
      </c>
      <c r="J540" s="233"/>
      <c r="K540" s="233"/>
      <c r="L540" s="233"/>
      <c r="M540" s="233"/>
      <c r="N540" s="233"/>
      <c r="O540" s="233"/>
      <c r="P540" s="233"/>
      <c r="Q540" s="233"/>
      <c r="R540" s="230">
        <f t="shared" si="9"/>
        <v>1</v>
      </c>
      <c r="S540" s="233"/>
    </row>
    <row r="541" spans="1:19" ht="25.5" customHeight="1" x14ac:dyDescent="0.2">
      <c r="A541" s="232">
        <v>712670</v>
      </c>
      <c r="B541" s="232" t="s">
        <v>1474</v>
      </c>
      <c r="C541" s="232" t="s">
        <v>317</v>
      </c>
      <c r="D541" s="233" t="s">
        <v>1212</v>
      </c>
      <c r="E541" s="235" t="s">
        <v>1213</v>
      </c>
      <c r="F541" s="233"/>
      <c r="G541" s="233"/>
      <c r="H541" s="233"/>
      <c r="I541" s="233">
        <v>1</v>
      </c>
      <c r="J541" s="233"/>
      <c r="K541" s="233"/>
      <c r="L541" s="233"/>
      <c r="M541" s="233"/>
      <c r="N541" s="233"/>
      <c r="O541" s="233"/>
      <c r="P541" s="233"/>
      <c r="Q541" s="233"/>
      <c r="R541" s="230">
        <f t="shared" si="9"/>
        <v>1</v>
      </c>
      <c r="S541" s="233"/>
    </row>
    <row r="542" spans="1:19" ht="25.5" customHeight="1" x14ac:dyDescent="0.2">
      <c r="A542" s="232">
        <v>822861</v>
      </c>
      <c r="B542" s="232" t="s">
        <v>1475</v>
      </c>
      <c r="C542" s="232" t="s">
        <v>44</v>
      </c>
      <c r="D542" s="233" t="s">
        <v>1212</v>
      </c>
      <c r="E542" s="235" t="s">
        <v>1213</v>
      </c>
      <c r="F542" s="233"/>
      <c r="G542" s="233"/>
      <c r="H542" s="233"/>
      <c r="I542" s="233">
        <v>1</v>
      </c>
      <c r="J542" s="233"/>
      <c r="K542" s="233"/>
      <c r="L542" s="233"/>
      <c r="M542" s="233"/>
      <c r="N542" s="233"/>
      <c r="O542" s="233"/>
      <c r="P542" s="233"/>
      <c r="Q542" s="233"/>
      <c r="R542" s="230">
        <f t="shared" si="9"/>
        <v>1</v>
      </c>
      <c r="S542" s="233"/>
    </row>
    <row r="543" spans="1:19" ht="25.5" customHeight="1" x14ac:dyDescent="0.2">
      <c r="A543" s="232">
        <v>843264</v>
      </c>
      <c r="B543" s="232" t="s">
        <v>1476</v>
      </c>
      <c r="C543" s="232" t="s">
        <v>44</v>
      </c>
      <c r="D543" s="233" t="s">
        <v>1212</v>
      </c>
      <c r="E543" s="235" t="s">
        <v>1213</v>
      </c>
      <c r="F543" s="233"/>
      <c r="G543" s="233"/>
      <c r="H543" s="233"/>
      <c r="I543" s="233">
        <v>1</v>
      </c>
      <c r="J543" s="233"/>
      <c r="K543" s="233"/>
      <c r="L543" s="233"/>
      <c r="M543" s="233"/>
      <c r="N543" s="233"/>
      <c r="O543" s="233"/>
      <c r="P543" s="233"/>
      <c r="Q543" s="233"/>
      <c r="R543" s="230">
        <f t="shared" si="9"/>
        <v>1</v>
      </c>
      <c r="S543" s="233"/>
    </row>
    <row r="544" spans="1:19" ht="25.5" customHeight="1" x14ac:dyDescent="0.2">
      <c r="A544" s="232">
        <v>846962</v>
      </c>
      <c r="B544" s="232" t="s">
        <v>1477</v>
      </c>
      <c r="C544" s="232" t="s">
        <v>116</v>
      </c>
      <c r="D544" s="233" t="s">
        <v>1212</v>
      </c>
      <c r="E544" s="235" t="s">
        <v>1213</v>
      </c>
      <c r="F544" s="233"/>
      <c r="G544" s="233"/>
      <c r="H544" s="233"/>
      <c r="I544" s="233">
        <v>1</v>
      </c>
      <c r="J544" s="233"/>
      <c r="K544" s="233"/>
      <c r="L544" s="233"/>
      <c r="M544" s="233"/>
      <c r="N544" s="233"/>
      <c r="O544" s="233"/>
      <c r="P544" s="233"/>
      <c r="Q544" s="233"/>
      <c r="R544" s="230">
        <f t="shared" si="9"/>
        <v>1</v>
      </c>
      <c r="S544" s="233"/>
    </row>
    <row r="545" spans="1:19" ht="25.5" customHeight="1" x14ac:dyDescent="0.2">
      <c r="A545" s="232">
        <v>881622</v>
      </c>
      <c r="B545" s="232" t="s">
        <v>1478</v>
      </c>
      <c r="C545" s="232" t="s">
        <v>1479</v>
      </c>
      <c r="D545" s="233" t="s">
        <v>1212</v>
      </c>
      <c r="E545" s="235" t="s">
        <v>1213</v>
      </c>
      <c r="F545" s="233"/>
      <c r="G545" s="233"/>
      <c r="H545" s="233"/>
      <c r="I545" s="233">
        <v>1</v>
      </c>
      <c r="J545" s="233"/>
      <c r="K545" s="233"/>
      <c r="L545" s="233"/>
      <c r="M545" s="233"/>
      <c r="N545" s="233"/>
      <c r="O545" s="233"/>
      <c r="P545" s="233"/>
      <c r="Q545" s="233"/>
      <c r="R545" s="230">
        <f t="shared" si="9"/>
        <v>1</v>
      </c>
      <c r="S545" s="233"/>
    </row>
    <row r="546" spans="1:19" ht="25.5" customHeight="1" x14ac:dyDescent="0.2">
      <c r="A546" s="232">
        <v>271124</v>
      </c>
      <c r="B546" s="232" t="s">
        <v>1480</v>
      </c>
      <c r="C546" s="232" t="s">
        <v>1481</v>
      </c>
      <c r="D546" s="233" t="s">
        <v>1212</v>
      </c>
      <c r="E546" s="235" t="s">
        <v>1213</v>
      </c>
      <c r="F546" s="233"/>
      <c r="G546" s="233"/>
      <c r="H546" s="233"/>
      <c r="I546" s="233">
        <v>2</v>
      </c>
      <c r="J546" s="233"/>
      <c r="K546" s="233"/>
      <c r="L546" s="233"/>
      <c r="M546" s="233"/>
      <c r="N546" s="233"/>
      <c r="O546" s="233"/>
      <c r="P546" s="233"/>
      <c r="Q546" s="233"/>
      <c r="R546" s="230">
        <f t="shared" si="9"/>
        <v>2</v>
      </c>
      <c r="S546" s="233"/>
    </row>
    <row r="547" spans="1:19" ht="25.5" customHeight="1" x14ac:dyDescent="0.2">
      <c r="A547" s="232">
        <v>329436</v>
      </c>
      <c r="B547" s="232" t="s">
        <v>1482</v>
      </c>
      <c r="C547" s="232" t="s">
        <v>116</v>
      </c>
      <c r="D547" s="233" t="s">
        <v>1212</v>
      </c>
      <c r="E547" s="235" t="s">
        <v>1213</v>
      </c>
      <c r="F547" s="233"/>
      <c r="G547" s="233"/>
      <c r="H547" s="233"/>
      <c r="I547" s="233">
        <v>2</v>
      </c>
      <c r="J547" s="233"/>
      <c r="K547" s="233"/>
      <c r="L547" s="233"/>
      <c r="M547" s="233"/>
      <c r="N547" s="233"/>
      <c r="O547" s="233"/>
      <c r="P547" s="233"/>
      <c r="Q547" s="233"/>
      <c r="R547" s="230">
        <f t="shared" si="9"/>
        <v>2</v>
      </c>
      <c r="S547" s="233"/>
    </row>
    <row r="548" spans="1:19" ht="25.5" customHeight="1" x14ac:dyDescent="0.2">
      <c r="A548" s="232">
        <v>354648</v>
      </c>
      <c r="B548" s="232" t="s">
        <v>69</v>
      </c>
      <c r="C548" s="232" t="s">
        <v>29</v>
      </c>
      <c r="D548" s="233" t="e">
        <f>VLOOKUP(A548,'Market Basket'!A:E,13,FALSE)</f>
        <v>#N/A</v>
      </c>
      <c r="E548" s="234" t="e">
        <f>VLOOKUP(A548,'Market Basket'!A:E,14,FALSE)</f>
        <v>#N/A</v>
      </c>
      <c r="F548" s="233"/>
      <c r="G548" s="233"/>
      <c r="H548" s="233"/>
      <c r="I548" s="233">
        <v>2</v>
      </c>
      <c r="J548" s="233">
        <v>-2</v>
      </c>
      <c r="K548" s="233"/>
      <c r="L548" s="233"/>
      <c r="M548" s="233"/>
      <c r="N548" s="233"/>
      <c r="O548" s="233"/>
      <c r="P548" s="233"/>
      <c r="Q548" s="233"/>
      <c r="R548" s="230">
        <f t="shared" si="9"/>
        <v>0</v>
      </c>
      <c r="S548" s="233"/>
    </row>
    <row r="549" spans="1:19" ht="25.5" customHeight="1" x14ac:dyDescent="0.2">
      <c r="A549" s="232">
        <v>515357</v>
      </c>
      <c r="B549" s="232" t="s">
        <v>1483</v>
      </c>
      <c r="C549" s="232" t="s">
        <v>1014</v>
      </c>
      <c r="D549" s="233" t="s">
        <v>1212</v>
      </c>
      <c r="E549" s="235" t="s">
        <v>1213</v>
      </c>
      <c r="F549" s="233"/>
      <c r="G549" s="233"/>
      <c r="H549" s="233"/>
      <c r="I549" s="233">
        <v>2</v>
      </c>
      <c r="J549" s="233">
        <v>2</v>
      </c>
      <c r="K549" s="233"/>
      <c r="L549" s="233">
        <v>2</v>
      </c>
      <c r="M549" s="233"/>
      <c r="N549" s="233"/>
      <c r="O549" s="233"/>
      <c r="P549" s="233"/>
      <c r="Q549" s="233"/>
      <c r="R549" s="230">
        <f t="shared" si="9"/>
        <v>6</v>
      </c>
      <c r="S549" s="233"/>
    </row>
    <row r="550" spans="1:19" ht="25.5" customHeight="1" x14ac:dyDescent="0.2">
      <c r="A550" s="232">
        <v>572765</v>
      </c>
      <c r="B550" s="232" t="s">
        <v>1484</v>
      </c>
      <c r="C550" s="232" t="s">
        <v>101</v>
      </c>
      <c r="D550" s="233" t="s">
        <v>1212</v>
      </c>
      <c r="E550" s="235" t="s">
        <v>1213</v>
      </c>
      <c r="F550" s="233"/>
      <c r="G550" s="233"/>
      <c r="H550" s="233"/>
      <c r="I550" s="233">
        <v>2</v>
      </c>
      <c r="J550" s="233"/>
      <c r="K550" s="233">
        <v>8</v>
      </c>
      <c r="L550" s="233"/>
      <c r="M550" s="233"/>
      <c r="N550" s="233"/>
      <c r="O550" s="233"/>
      <c r="P550" s="233"/>
      <c r="Q550" s="233"/>
      <c r="R550" s="230">
        <f t="shared" si="9"/>
        <v>10</v>
      </c>
      <c r="S550" s="233"/>
    </row>
    <row r="551" spans="1:19" ht="25.5" customHeight="1" x14ac:dyDescent="0.2">
      <c r="A551" s="232">
        <v>579050</v>
      </c>
      <c r="B551" s="232" t="s">
        <v>1485</v>
      </c>
      <c r="C551" s="232" t="s">
        <v>1486</v>
      </c>
      <c r="D551" s="233" t="s">
        <v>1212</v>
      </c>
      <c r="E551" s="235" t="s">
        <v>1213</v>
      </c>
      <c r="F551" s="233"/>
      <c r="G551" s="233"/>
      <c r="H551" s="233"/>
      <c r="I551" s="233">
        <v>2</v>
      </c>
      <c r="J551" s="233"/>
      <c r="K551" s="233"/>
      <c r="L551" s="233"/>
      <c r="M551" s="233"/>
      <c r="N551" s="233"/>
      <c r="O551" s="233"/>
      <c r="P551" s="233"/>
      <c r="Q551" s="233"/>
      <c r="R551" s="230">
        <f t="shared" si="9"/>
        <v>2</v>
      </c>
      <c r="S551" s="233"/>
    </row>
    <row r="552" spans="1:19" ht="25.5" customHeight="1" x14ac:dyDescent="0.2">
      <c r="A552" s="232">
        <v>605514</v>
      </c>
      <c r="B552" s="232" t="s">
        <v>1487</v>
      </c>
      <c r="C552" s="232" t="s">
        <v>116</v>
      </c>
      <c r="D552" s="233" t="s">
        <v>1212</v>
      </c>
      <c r="E552" s="235" t="s">
        <v>1213</v>
      </c>
      <c r="F552" s="233"/>
      <c r="G552" s="233"/>
      <c r="H552" s="233"/>
      <c r="I552" s="233">
        <v>2</v>
      </c>
      <c r="J552" s="233"/>
      <c r="K552" s="233"/>
      <c r="L552" s="233"/>
      <c r="M552" s="233"/>
      <c r="N552" s="233"/>
      <c r="O552" s="233"/>
      <c r="P552" s="233"/>
      <c r="Q552" s="233"/>
      <c r="R552" s="230">
        <f t="shared" si="9"/>
        <v>2</v>
      </c>
      <c r="S552" s="233"/>
    </row>
    <row r="553" spans="1:19" ht="25.5" customHeight="1" x14ac:dyDescent="0.2">
      <c r="A553" s="232">
        <v>758370</v>
      </c>
      <c r="B553" s="232" t="s">
        <v>835</v>
      </c>
      <c r="C553" s="232" t="s">
        <v>44</v>
      </c>
      <c r="D553" s="233" t="e">
        <f>VLOOKUP(A553,'Market Basket'!A:E,13,FALSE)</f>
        <v>#N/A</v>
      </c>
      <c r="E553" s="234" t="e">
        <f>VLOOKUP(A553,'Market Basket'!A:E,14,FALSE)</f>
        <v>#N/A</v>
      </c>
      <c r="F553" s="233"/>
      <c r="G553" s="233"/>
      <c r="H553" s="233"/>
      <c r="I553" s="233">
        <v>2</v>
      </c>
      <c r="J553" s="233">
        <v>1</v>
      </c>
      <c r="K553" s="233"/>
      <c r="L553" s="233">
        <v>1</v>
      </c>
      <c r="M553" s="233">
        <v>2</v>
      </c>
      <c r="N553" s="233"/>
      <c r="O553" s="233"/>
      <c r="P553" s="233"/>
      <c r="Q553" s="233"/>
      <c r="R553" s="230">
        <f t="shared" si="9"/>
        <v>6</v>
      </c>
      <c r="S553" s="233"/>
    </row>
    <row r="554" spans="1:19" ht="25.5" customHeight="1" x14ac:dyDescent="0.2">
      <c r="A554" s="232">
        <v>242440</v>
      </c>
      <c r="B554" s="232" t="s">
        <v>1488</v>
      </c>
      <c r="C554" s="232" t="s">
        <v>44</v>
      </c>
      <c r="D554" s="233" t="s">
        <v>1212</v>
      </c>
      <c r="E554" s="235" t="s">
        <v>1213</v>
      </c>
      <c r="F554" s="233"/>
      <c r="G554" s="233"/>
      <c r="H554" s="233"/>
      <c r="I554" s="233">
        <v>3</v>
      </c>
      <c r="J554" s="233"/>
      <c r="K554" s="233"/>
      <c r="L554" s="233"/>
      <c r="M554" s="233"/>
      <c r="N554" s="233"/>
      <c r="O554" s="233"/>
      <c r="P554" s="233"/>
      <c r="Q554" s="233"/>
      <c r="R554" s="230">
        <f t="shared" si="9"/>
        <v>3</v>
      </c>
      <c r="S554" s="233"/>
    </row>
    <row r="555" spans="1:19" ht="25.5" customHeight="1" x14ac:dyDescent="0.2">
      <c r="A555" s="232">
        <v>283620</v>
      </c>
      <c r="B555" s="232" t="s">
        <v>1489</v>
      </c>
      <c r="C555" s="232" t="s">
        <v>234</v>
      </c>
      <c r="D555" s="233" t="e">
        <f>VLOOKUP(A555,'Market Basket'!A:E,13,FALSE)</f>
        <v>#N/A</v>
      </c>
      <c r="E555" s="234" t="e">
        <f>VLOOKUP(A555,'Market Basket'!A:E,14,FALSE)</f>
        <v>#N/A</v>
      </c>
      <c r="F555" s="233"/>
      <c r="G555" s="233"/>
      <c r="H555" s="233"/>
      <c r="I555" s="233">
        <v>3</v>
      </c>
      <c r="J555" s="233">
        <v>3</v>
      </c>
      <c r="K555" s="233">
        <v>4</v>
      </c>
      <c r="L555" s="233">
        <v>8</v>
      </c>
      <c r="M555" s="233">
        <v>4</v>
      </c>
      <c r="N555" s="233"/>
      <c r="O555" s="233"/>
      <c r="P555" s="233"/>
      <c r="Q555" s="233"/>
      <c r="R555" s="230">
        <f t="shared" si="9"/>
        <v>22</v>
      </c>
      <c r="S555" s="233"/>
    </row>
    <row r="556" spans="1:19" ht="25.5" customHeight="1" x14ac:dyDescent="0.2">
      <c r="A556" s="232">
        <v>428388</v>
      </c>
      <c r="B556" s="232" t="s">
        <v>1490</v>
      </c>
      <c r="C556" s="232" t="s">
        <v>1491</v>
      </c>
      <c r="D556" s="233" t="s">
        <v>1212</v>
      </c>
      <c r="E556" s="235" t="s">
        <v>1213</v>
      </c>
      <c r="F556" s="233"/>
      <c r="G556" s="233"/>
      <c r="H556" s="233"/>
      <c r="I556" s="233">
        <v>3</v>
      </c>
      <c r="J556" s="233"/>
      <c r="K556" s="233"/>
      <c r="L556" s="233">
        <v>2</v>
      </c>
      <c r="M556" s="233"/>
      <c r="N556" s="233"/>
      <c r="O556" s="233"/>
      <c r="P556" s="233"/>
      <c r="Q556" s="233"/>
      <c r="R556" s="230">
        <f t="shared" si="9"/>
        <v>5</v>
      </c>
      <c r="S556" s="233"/>
    </row>
    <row r="557" spans="1:19" ht="25.5" customHeight="1" x14ac:dyDescent="0.2">
      <c r="A557" s="232">
        <v>451690</v>
      </c>
      <c r="B557" s="232" t="s">
        <v>1492</v>
      </c>
      <c r="C557" s="232" t="s">
        <v>23</v>
      </c>
      <c r="D557" s="233" t="s">
        <v>1212</v>
      </c>
      <c r="E557" s="235" t="s">
        <v>1213</v>
      </c>
      <c r="F557" s="233"/>
      <c r="G557" s="233"/>
      <c r="H557" s="233"/>
      <c r="I557" s="233">
        <v>3</v>
      </c>
      <c r="J557" s="233">
        <v>2</v>
      </c>
      <c r="K557" s="233">
        <v>9</v>
      </c>
      <c r="L557" s="233">
        <v>19</v>
      </c>
      <c r="M557" s="233">
        <v>20</v>
      </c>
      <c r="N557" s="233"/>
      <c r="O557" s="233"/>
      <c r="P557" s="233"/>
      <c r="Q557" s="233"/>
      <c r="R557" s="230">
        <f t="shared" si="9"/>
        <v>53</v>
      </c>
      <c r="S557" s="233"/>
    </row>
    <row r="558" spans="1:19" ht="25.5" customHeight="1" x14ac:dyDescent="0.2">
      <c r="A558" s="232">
        <v>261737</v>
      </c>
      <c r="B558" s="232" t="s">
        <v>1493</v>
      </c>
      <c r="C558" s="232" t="s">
        <v>212</v>
      </c>
      <c r="D558" s="233" t="s">
        <v>1212</v>
      </c>
      <c r="E558" s="235" t="s">
        <v>1213</v>
      </c>
      <c r="F558" s="233"/>
      <c r="G558" s="233"/>
      <c r="H558" s="233"/>
      <c r="I558" s="233">
        <v>4</v>
      </c>
      <c r="J558" s="233"/>
      <c r="K558" s="233"/>
      <c r="L558" s="233"/>
      <c r="M558" s="233">
        <v>1</v>
      </c>
      <c r="N558" s="233"/>
      <c r="O558" s="233"/>
      <c r="P558" s="233"/>
      <c r="Q558" s="233"/>
      <c r="R558" s="230">
        <f t="shared" si="9"/>
        <v>5</v>
      </c>
      <c r="S558" s="233"/>
    </row>
    <row r="559" spans="1:19" ht="25.5" customHeight="1" x14ac:dyDescent="0.2">
      <c r="A559" s="232">
        <v>271109</v>
      </c>
      <c r="B559" s="232" t="s">
        <v>1494</v>
      </c>
      <c r="C559" s="232" t="s">
        <v>1481</v>
      </c>
      <c r="D559" s="233" t="s">
        <v>1212</v>
      </c>
      <c r="E559" s="235" t="s">
        <v>1213</v>
      </c>
      <c r="F559" s="233"/>
      <c r="G559" s="233"/>
      <c r="H559" s="233"/>
      <c r="I559" s="233">
        <v>4</v>
      </c>
      <c r="J559" s="233"/>
      <c r="K559" s="233"/>
      <c r="L559" s="233"/>
      <c r="M559" s="233"/>
      <c r="N559" s="233"/>
      <c r="O559" s="233"/>
      <c r="P559" s="233"/>
      <c r="Q559" s="233"/>
      <c r="R559" s="230">
        <f t="shared" si="9"/>
        <v>4</v>
      </c>
      <c r="S559" s="233"/>
    </row>
    <row r="560" spans="1:19" ht="25.5" customHeight="1" x14ac:dyDescent="0.2">
      <c r="A560" s="232">
        <v>662186</v>
      </c>
      <c r="B560" s="232" t="s">
        <v>1495</v>
      </c>
      <c r="C560" s="232" t="s">
        <v>1496</v>
      </c>
      <c r="D560" s="233" t="s">
        <v>1212</v>
      </c>
      <c r="E560" s="235" t="s">
        <v>1213</v>
      </c>
      <c r="F560" s="233"/>
      <c r="G560" s="233"/>
      <c r="H560" s="233"/>
      <c r="I560" s="233">
        <v>4</v>
      </c>
      <c r="J560" s="233"/>
      <c r="K560" s="233"/>
      <c r="L560" s="233">
        <v>1</v>
      </c>
      <c r="M560" s="233">
        <v>2</v>
      </c>
      <c r="N560" s="233"/>
      <c r="O560" s="233"/>
      <c r="P560" s="233"/>
      <c r="Q560" s="233"/>
      <c r="R560" s="230">
        <f t="shared" si="9"/>
        <v>7</v>
      </c>
      <c r="S560" s="233"/>
    </row>
    <row r="561" spans="1:19" ht="25.5" customHeight="1" x14ac:dyDescent="0.2">
      <c r="A561" s="232">
        <v>157482</v>
      </c>
      <c r="B561" s="232" t="s">
        <v>26</v>
      </c>
      <c r="C561" s="232" t="s">
        <v>12</v>
      </c>
      <c r="D561" s="233" t="e">
        <f>VLOOKUP(A561,'Market Basket'!A:E,13,FALSE)</f>
        <v>#N/A</v>
      </c>
      <c r="E561" s="234" t="e">
        <f>VLOOKUP(A561,'Market Basket'!A:E,14,FALSE)</f>
        <v>#N/A</v>
      </c>
      <c r="F561" s="233"/>
      <c r="G561" s="233"/>
      <c r="H561" s="233"/>
      <c r="I561" s="233">
        <v>5</v>
      </c>
      <c r="J561" s="233">
        <v>3</v>
      </c>
      <c r="K561" s="233">
        <v>2</v>
      </c>
      <c r="L561" s="233">
        <v>6</v>
      </c>
      <c r="M561" s="233">
        <v>4</v>
      </c>
      <c r="N561" s="233"/>
      <c r="O561" s="233"/>
      <c r="P561" s="233"/>
      <c r="Q561" s="233"/>
      <c r="R561" s="230">
        <f t="shared" si="9"/>
        <v>20</v>
      </c>
      <c r="S561" s="233"/>
    </row>
    <row r="562" spans="1:19" ht="25.5" customHeight="1" x14ac:dyDescent="0.2">
      <c r="A562" s="232">
        <v>277810</v>
      </c>
      <c r="B562" s="232" t="s">
        <v>743</v>
      </c>
      <c r="C562" s="232" t="s">
        <v>116</v>
      </c>
      <c r="D562" s="233" t="e">
        <f>VLOOKUP(A562,'Market Basket'!A:E,13,FALSE)</f>
        <v>#N/A</v>
      </c>
      <c r="E562" s="234" t="e">
        <f>VLOOKUP(A562,'Market Basket'!A:E,14,FALSE)</f>
        <v>#N/A</v>
      </c>
      <c r="F562" s="233"/>
      <c r="G562" s="233"/>
      <c r="H562" s="233"/>
      <c r="I562" s="233">
        <v>5</v>
      </c>
      <c r="J562" s="233">
        <v>2</v>
      </c>
      <c r="K562" s="233">
        <v>2</v>
      </c>
      <c r="L562" s="233">
        <v>6</v>
      </c>
      <c r="M562" s="233">
        <v>3</v>
      </c>
      <c r="N562" s="233"/>
      <c r="O562" s="233"/>
      <c r="P562" s="233"/>
      <c r="Q562" s="233"/>
      <c r="R562" s="230">
        <f t="shared" si="9"/>
        <v>18</v>
      </c>
      <c r="S562" s="233"/>
    </row>
    <row r="563" spans="1:19" ht="25.5" customHeight="1" x14ac:dyDescent="0.2">
      <c r="A563" s="232">
        <v>261557</v>
      </c>
      <c r="B563" s="232" t="s">
        <v>1497</v>
      </c>
      <c r="C563" s="232" t="s">
        <v>211</v>
      </c>
      <c r="D563" s="233" t="e">
        <f>VLOOKUP(A563,'Market Basket'!A:E,13,FALSE)</f>
        <v>#N/A</v>
      </c>
      <c r="E563" s="234" t="e">
        <f>VLOOKUP(A563,'Market Basket'!A:E,14,FALSE)</f>
        <v>#N/A</v>
      </c>
      <c r="F563" s="233"/>
      <c r="G563" s="233"/>
      <c r="H563" s="233"/>
      <c r="I563" s="233">
        <v>6</v>
      </c>
      <c r="J563" s="233">
        <v>11</v>
      </c>
      <c r="K563" s="233">
        <v>5</v>
      </c>
      <c r="L563" s="233">
        <v>10</v>
      </c>
      <c r="M563" s="233">
        <v>9</v>
      </c>
      <c r="N563" s="233"/>
      <c r="O563" s="233"/>
      <c r="P563" s="233"/>
      <c r="Q563" s="233"/>
      <c r="R563" s="230">
        <f t="shared" si="9"/>
        <v>41</v>
      </c>
      <c r="S563" s="233"/>
    </row>
    <row r="564" spans="1:19" ht="25.5" customHeight="1" x14ac:dyDescent="0.2">
      <c r="A564" s="232">
        <v>241862</v>
      </c>
      <c r="B564" s="232" t="s">
        <v>1498</v>
      </c>
      <c r="C564" s="232" t="s">
        <v>1499</v>
      </c>
      <c r="D564" s="233" t="s">
        <v>1212</v>
      </c>
      <c r="E564" s="235" t="s">
        <v>1213</v>
      </c>
      <c r="F564" s="233"/>
      <c r="G564" s="233"/>
      <c r="H564" s="233"/>
      <c r="I564" s="233">
        <v>8</v>
      </c>
      <c r="J564" s="233">
        <v>2</v>
      </c>
      <c r="K564" s="233"/>
      <c r="L564" s="233">
        <v>4</v>
      </c>
      <c r="M564" s="233">
        <v>4</v>
      </c>
      <c r="N564" s="233"/>
      <c r="O564" s="233"/>
      <c r="P564" s="233"/>
      <c r="Q564" s="233"/>
      <c r="R564" s="230">
        <f t="shared" si="9"/>
        <v>18</v>
      </c>
      <c r="S564" s="233"/>
    </row>
    <row r="565" spans="1:19" ht="25.5" customHeight="1" x14ac:dyDescent="0.2">
      <c r="A565" s="232">
        <v>651003</v>
      </c>
      <c r="B565" s="232" t="s">
        <v>1500</v>
      </c>
      <c r="C565" s="232" t="s">
        <v>1103</v>
      </c>
      <c r="D565" s="233" t="s">
        <v>1212</v>
      </c>
      <c r="E565" s="235" t="s">
        <v>1213</v>
      </c>
      <c r="F565" s="233"/>
      <c r="G565" s="233"/>
      <c r="H565" s="233"/>
      <c r="I565" s="233">
        <v>9</v>
      </c>
      <c r="J565" s="233">
        <v>6</v>
      </c>
      <c r="K565" s="233">
        <v>4</v>
      </c>
      <c r="L565" s="233">
        <v>7</v>
      </c>
      <c r="M565" s="233">
        <v>7</v>
      </c>
      <c r="N565" s="233"/>
      <c r="O565" s="233"/>
      <c r="P565" s="233"/>
      <c r="Q565" s="233"/>
      <c r="R565" s="230">
        <f t="shared" si="9"/>
        <v>33</v>
      </c>
      <c r="S565" s="233"/>
    </row>
    <row r="566" spans="1:19" ht="25.5" customHeight="1" x14ac:dyDescent="0.2">
      <c r="A566" s="232">
        <v>667761</v>
      </c>
      <c r="B566" s="232" t="s">
        <v>1501</v>
      </c>
      <c r="C566" s="232" t="s">
        <v>665</v>
      </c>
      <c r="D566" s="233" t="e">
        <f>VLOOKUP(A566,'Market Basket'!A:E,13,FALSE)</f>
        <v>#N/A</v>
      </c>
      <c r="E566" s="234" t="e">
        <f>VLOOKUP(A566,'Market Basket'!A:E,14,FALSE)</f>
        <v>#N/A</v>
      </c>
      <c r="F566" s="233"/>
      <c r="G566" s="233"/>
      <c r="H566" s="233"/>
      <c r="I566" s="233">
        <v>9</v>
      </c>
      <c r="J566" s="233">
        <v>3</v>
      </c>
      <c r="K566" s="233">
        <v>6</v>
      </c>
      <c r="L566" s="233">
        <v>18</v>
      </c>
      <c r="M566" s="233">
        <v>18</v>
      </c>
      <c r="N566" s="233"/>
      <c r="O566" s="233"/>
      <c r="P566" s="233"/>
      <c r="Q566" s="233"/>
      <c r="R566" s="230">
        <f t="shared" si="9"/>
        <v>54</v>
      </c>
      <c r="S566" s="233"/>
    </row>
    <row r="567" spans="1:19" ht="25.5" customHeight="1" x14ac:dyDescent="0.2">
      <c r="A567" s="232">
        <v>316938</v>
      </c>
      <c r="B567" s="232" t="s">
        <v>1502</v>
      </c>
      <c r="C567" s="232" t="s">
        <v>44</v>
      </c>
      <c r="D567" s="233" t="s">
        <v>1212</v>
      </c>
      <c r="E567" s="235" t="s">
        <v>1213</v>
      </c>
      <c r="F567" s="233"/>
      <c r="G567" s="233"/>
      <c r="H567" s="233"/>
      <c r="I567" s="233">
        <v>10</v>
      </c>
      <c r="J567" s="233"/>
      <c r="K567" s="233">
        <v>21</v>
      </c>
      <c r="L567" s="233"/>
      <c r="M567" s="233"/>
      <c r="N567" s="233"/>
      <c r="O567" s="233"/>
      <c r="P567" s="233"/>
      <c r="Q567" s="233"/>
      <c r="R567" s="230">
        <f t="shared" si="9"/>
        <v>31</v>
      </c>
      <c r="S567" s="233"/>
    </row>
    <row r="568" spans="1:19" ht="25.5" customHeight="1" x14ac:dyDescent="0.2">
      <c r="A568" s="232">
        <v>650090</v>
      </c>
      <c r="B568" s="232" t="s">
        <v>1503</v>
      </c>
      <c r="C568" s="232" t="s">
        <v>101</v>
      </c>
      <c r="D568" s="233" t="s">
        <v>1212</v>
      </c>
      <c r="E568" s="235" t="s">
        <v>1213</v>
      </c>
      <c r="F568" s="233"/>
      <c r="G568" s="233"/>
      <c r="H568" s="233"/>
      <c r="I568" s="233">
        <v>10</v>
      </c>
      <c r="J568" s="233">
        <v>2</v>
      </c>
      <c r="K568" s="233"/>
      <c r="L568" s="233"/>
      <c r="M568" s="233"/>
      <c r="N568" s="233"/>
      <c r="O568" s="233"/>
      <c r="P568" s="233"/>
      <c r="Q568" s="233"/>
      <c r="R568" s="230">
        <f t="shared" si="9"/>
        <v>12</v>
      </c>
      <c r="S568" s="233"/>
    </row>
    <row r="569" spans="1:19" ht="25.5" customHeight="1" x14ac:dyDescent="0.2">
      <c r="A569" s="232">
        <v>324167</v>
      </c>
      <c r="B569" s="232" t="s">
        <v>1504</v>
      </c>
      <c r="C569" s="232" t="s">
        <v>44</v>
      </c>
      <c r="D569" s="233" t="s">
        <v>1212</v>
      </c>
      <c r="E569" s="235" t="s">
        <v>1213</v>
      </c>
      <c r="F569" s="233"/>
      <c r="G569" s="233"/>
      <c r="H569" s="233"/>
      <c r="I569" s="233">
        <v>12</v>
      </c>
      <c r="J569" s="233"/>
      <c r="K569" s="233"/>
      <c r="L569" s="233">
        <v>6</v>
      </c>
      <c r="M569" s="233"/>
      <c r="N569" s="233"/>
      <c r="O569" s="233"/>
      <c r="P569" s="233"/>
      <c r="Q569" s="233"/>
      <c r="R569" s="230">
        <f t="shared" si="9"/>
        <v>18</v>
      </c>
      <c r="S569" s="233"/>
    </row>
    <row r="570" spans="1:19" ht="25.5" customHeight="1" x14ac:dyDescent="0.2">
      <c r="A570" s="232">
        <v>667771</v>
      </c>
      <c r="B570" s="232" t="s">
        <v>1505</v>
      </c>
      <c r="C570" s="232" t="s">
        <v>665</v>
      </c>
      <c r="D570" s="233" t="e">
        <f>VLOOKUP(A570,'Market Basket'!A:E,13,FALSE)</f>
        <v>#N/A</v>
      </c>
      <c r="E570" s="234" t="e">
        <f>VLOOKUP(A570,'Market Basket'!A:E,14,FALSE)</f>
        <v>#N/A</v>
      </c>
      <c r="F570" s="233"/>
      <c r="G570" s="233"/>
      <c r="H570" s="233"/>
      <c r="I570" s="233">
        <v>12</v>
      </c>
      <c r="J570" s="233">
        <v>3</v>
      </c>
      <c r="K570" s="233">
        <v>5</v>
      </c>
      <c r="L570" s="233">
        <v>9</v>
      </c>
      <c r="M570" s="233">
        <v>8</v>
      </c>
      <c r="N570" s="233"/>
      <c r="O570" s="233"/>
      <c r="P570" s="233"/>
      <c r="Q570" s="233"/>
      <c r="R570" s="230">
        <f t="shared" si="9"/>
        <v>37</v>
      </c>
      <c r="S570" s="233"/>
    </row>
    <row r="571" spans="1:19" ht="25.5" customHeight="1" x14ac:dyDescent="0.2">
      <c r="A571" s="232">
        <v>549485</v>
      </c>
      <c r="B571" s="232" t="s">
        <v>1506</v>
      </c>
      <c r="C571" s="232" t="s">
        <v>255</v>
      </c>
      <c r="D571" s="233" t="e">
        <f>VLOOKUP(A571,'Market Basket'!A:E,13,FALSE)</f>
        <v>#N/A</v>
      </c>
      <c r="E571" s="234" t="e">
        <f>VLOOKUP(A571,'Market Basket'!A:E,14,FALSE)</f>
        <v>#N/A</v>
      </c>
      <c r="F571" s="233"/>
      <c r="G571" s="233"/>
      <c r="H571" s="233"/>
      <c r="I571" s="233">
        <v>13</v>
      </c>
      <c r="J571" s="233">
        <v>48</v>
      </c>
      <c r="K571" s="233">
        <v>41</v>
      </c>
      <c r="L571" s="233">
        <v>52</v>
      </c>
      <c r="M571" s="233">
        <v>83</v>
      </c>
      <c r="N571" s="233"/>
      <c r="O571" s="233"/>
      <c r="P571" s="233"/>
      <c r="Q571" s="233"/>
      <c r="R571" s="230">
        <f t="shared" si="9"/>
        <v>237</v>
      </c>
      <c r="S571" s="233"/>
    </row>
    <row r="572" spans="1:19" ht="25.5" customHeight="1" x14ac:dyDescent="0.2">
      <c r="A572" s="232">
        <v>319812</v>
      </c>
      <c r="B572" s="232" t="s">
        <v>1507</v>
      </c>
      <c r="C572" s="232" t="s">
        <v>139</v>
      </c>
      <c r="D572" s="233" t="s">
        <v>1212</v>
      </c>
      <c r="E572" s="235" t="s">
        <v>1213</v>
      </c>
      <c r="F572" s="233"/>
      <c r="G572" s="233"/>
      <c r="H572" s="233"/>
      <c r="I572" s="233">
        <v>17</v>
      </c>
      <c r="J572" s="233">
        <v>16</v>
      </c>
      <c r="K572" s="233"/>
      <c r="L572" s="233"/>
      <c r="M572" s="233"/>
      <c r="N572" s="233"/>
      <c r="O572" s="233"/>
      <c r="P572" s="233"/>
      <c r="Q572" s="233"/>
      <c r="R572" s="230">
        <f t="shared" si="9"/>
        <v>33</v>
      </c>
      <c r="S572" s="233"/>
    </row>
    <row r="573" spans="1:19" ht="25.5" customHeight="1" x14ac:dyDescent="0.2">
      <c r="A573" s="232">
        <v>667783</v>
      </c>
      <c r="B573" s="232" t="s">
        <v>1508</v>
      </c>
      <c r="C573" s="232" t="s">
        <v>665</v>
      </c>
      <c r="D573" s="233" t="e">
        <f>VLOOKUP(A573,'Market Basket'!A:E,13,FALSE)</f>
        <v>#N/A</v>
      </c>
      <c r="E573" s="234" t="e">
        <f>VLOOKUP(A573,'Market Basket'!A:E,14,FALSE)</f>
        <v>#N/A</v>
      </c>
      <c r="F573" s="233"/>
      <c r="G573" s="233"/>
      <c r="H573" s="233"/>
      <c r="I573" s="233">
        <v>18</v>
      </c>
      <c r="J573" s="233">
        <v>18</v>
      </c>
      <c r="K573" s="233">
        <v>18</v>
      </c>
      <c r="L573" s="233">
        <v>33</v>
      </c>
      <c r="M573" s="233">
        <v>25</v>
      </c>
      <c r="N573" s="233"/>
      <c r="O573" s="233"/>
      <c r="P573" s="233"/>
      <c r="Q573" s="233"/>
      <c r="R573" s="230">
        <f t="shared" si="9"/>
        <v>112</v>
      </c>
      <c r="S573" s="233"/>
    </row>
    <row r="574" spans="1:19" ht="25.5" customHeight="1" x14ac:dyDescent="0.2">
      <c r="A574" s="232">
        <v>235411</v>
      </c>
      <c r="B574" s="232" t="s">
        <v>1509</v>
      </c>
      <c r="C574" s="232" t="s">
        <v>152</v>
      </c>
      <c r="D574" s="233" t="e">
        <f>VLOOKUP(A574,'Market Basket'!A:E,13,FALSE)</f>
        <v>#N/A</v>
      </c>
      <c r="E574" s="234" t="e">
        <f>VLOOKUP(A574,'Market Basket'!A:E,14,FALSE)</f>
        <v>#N/A</v>
      </c>
      <c r="F574" s="233"/>
      <c r="G574" s="233"/>
      <c r="H574" s="233"/>
      <c r="I574" s="233">
        <v>35</v>
      </c>
      <c r="J574" s="233">
        <v>57</v>
      </c>
      <c r="K574" s="233">
        <v>30</v>
      </c>
      <c r="L574" s="233">
        <v>91</v>
      </c>
      <c r="M574" s="233">
        <v>86</v>
      </c>
      <c r="N574" s="233"/>
      <c r="O574" s="233"/>
      <c r="P574" s="233"/>
      <c r="Q574" s="233"/>
      <c r="R574" s="230">
        <f t="shared" si="9"/>
        <v>299</v>
      </c>
      <c r="S574" s="233"/>
    </row>
    <row r="575" spans="1:19" ht="25.5" customHeight="1" x14ac:dyDescent="0.2">
      <c r="A575" s="232">
        <v>581802</v>
      </c>
      <c r="B575" s="232" t="s">
        <v>1510</v>
      </c>
      <c r="C575" s="232" t="s">
        <v>44</v>
      </c>
      <c r="D575" s="233" t="s">
        <v>1212</v>
      </c>
      <c r="E575" s="235" t="s">
        <v>1213</v>
      </c>
      <c r="F575" s="233"/>
      <c r="G575" s="233"/>
      <c r="H575" s="233"/>
      <c r="I575" s="233">
        <v>61</v>
      </c>
      <c r="J575" s="233">
        <v>1</v>
      </c>
      <c r="K575" s="233"/>
      <c r="L575" s="233"/>
      <c r="M575" s="233"/>
      <c r="N575" s="233"/>
      <c r="O575" s="233"/>
      <c r="P575" s="233"/>
      <c r="Q575" s="233"/>
      <c r="R575" s="230">
        <f t="shared" si="9"/>
        <v>62</v>
      </c>
      <c r="S575" s="233"/>
    </row>
    <row r="576" spans="1:19" ht="25.5" customHeight="1" x14ac:dyDescent="0.2">
      <c r="A576" s="232">
        <v>711770</v>
      </c>
      <c r="B576" s="232" t="s">
        <v>1511</v>
      </c>
      <c r="C576" s="232" t="s">
        <v>1512</v>
      </c>
      <c r="D576" s="233" t="s">
        <v>1212</v>
      </c>
      <c r="E576" s="235" t="s">
        <v>1213</v>
      </c>
      <c r="F576" s="233"/>
      <c r="G576" s="233"/>
      <c r="H576" s="233"/>
      <c r="I576" s="233">
        <v>88</v>
      </c>
      <c r="J576" s="233">
        <v>1</v>
      </c>
      <c r="K576" s="233"/>
      <c r="L576" s="233"/>
      <c r="M576" s="233"/>
      <c r="N576" s="233"/>
      <c r="O576" s="233"/>
      <c r="P576" s="233"/>
      <c r="Q576" s="233"/>
      <c r="R576" s="230">
        <f t="shared" si="9"/>
        <v>89</v>
      </c>
      <c r="S576" s="233"/>
    </row>
    <row r="577" spans="1:19" ht="25.5" customHeight="1" x14ac:dyDescent="0.2">
      <c r="A577" s="232">
        <v>219292</v>
      </c>
      <c r="B577" s="232" t="s">
        <v>1513</v>
      </c>
      <c r="C577" s="232" t="s">
        <v>1258</v>
      </c>
      <c r="D577" s="233" t="s">
        <v>1212</v>
      </c>
      <c r="E577" s="235" t="s">
        <v>1213</v>
      </c>
      <c r="F577" s="233"/>
      <c r="G577" s="233"/>
      <c r="H577" s="233"/>
      <c r="I577" s="233">
        <v>92</v>
      </c>
      <c r="J577" s="233"/>
      <c r="K577" s="233"/>
      <c r="L577" s="233"/>
      <c r="M577" s="233"/>
      <c r="N577" s="233"/>
      <c r="O577" s="233"/>
      <c r="P577" s="233"/>
      <c r="Q577" s="233"/>
      <c r="R577" s="230">
        <f t="shared" si="9"/>
        <v>92</v>
      </c>
      <c r="S577" s="233"/>
    </row>
    <row r="578" spans="1:19" ht="25.5" customHeight="1" x14ac:dyDescent="0.2">
      <c r="A578" s="232">
        <v>201146</v>
      </c>
      <c r="B578" s="232" t="s">
        <v>1514</v>
      </c>
      <c r="C578" s="232" t="s">
        <v>635</v>
      </c>
      <c r="D578" s="237" t="e">
        <f>VLOOKUP(A578,'Market Basket'!A:E,13,FALSE)</f>
        <v>#N/A</v>
      </c>
      <c r="E578" s="234" t="e">
        <f>VLOOKUP(A578,'Market Basket'!A:E,14,FALSE)</f>
        <v>#N/A</v>
      </c>
      <c r="F578" s="233"/>
      <c r="G578" s="233"/>
      <c r="H578" s="233"/>
      <c r="I578" s="233">
        <v>123</v>
      </c>
      <c r="J578" s="233">
        <v>19</v>
      </c>
      <c r="K578" s="233">
        <v>15</v>
      </c>
      <c r="L578" s="233">
        <v>32</v>
      </c>
      <c r="M578" s="233">
        <v>28</v>
      </c>
      <c r="N578" s="233"/>
      <c r="O578" s="233"/>
      <c r="P578" s="233"/>
      <c r="Q578" s="233"/>
      <c r="R578" s="230">
        <f t="shared" si="9"/>
        <v>217</v>
      </c>
      <c r="S578" s="233"/>
    </row>
    <row r="579" spans="1:19" ht="25.5" customHeight="1" x14ac:dyDescent="0.2">
      <c r="A579" s="232">
        <v>142600</v>
      </c>
      <c r="B579" s="232" t="s">
        <v>1515</v>
      </c>
      <c r="C579" s="232" t="s">
        <v>1133</v>
      </c>
      <c r="D579" s="233" t="s">
        <v>1212</v>
      </c>
      <c r="E579" s="235" t="s">
        <v>1213</v>
      </c>
      <c r="F579" s="233"/>
      <c r="G579" s="233"/>
      <c r="H579" s="233"/>
      <c r="I579" s="233"/>
      <c r="J579" s="233">
        <v>1</v>
      </c>
      <c r="K579" s="233"/>
      <c r="L579" s="233"/>
      <c r="M579" s="233"/>
      <c r="N579" s="233"/>
      <c r="O579" s="233"/>
      <c r="P579" s="233"/>
      <c r="Q579" s="233"/>
      <c r="R579" s="230">
        <f t="shared" si="9"/>
        <v>1</v>
      </c>
      <c r="S579" s="233"/>
    </row>
    <row r="580" spans="1:19" ht="25.5" customHeight="1" x14ac:dyDescent="0.2">
      <c r="A580" s="232">
        <v>143271</v>
      </c>
      <c r="B580" s="232" t="s">
        <v>1516</v>
      </c>
      <c r="C580" s="232" t="s">
        <v>582</v>
      </c>
      <c r="D580" s="233" t="s">
        <v>1212</v>
      </c>
      <c r="E580" s="235" t="s">
        <v>1213</v>
      </c>
      <c r="F580" s="233"/>
      <c r="G580" s="233"/>
      <c r="H580" s="233"/>
      <c r="I580" s="233"/>
      <c r="J580" s="233">
        <v>5</v>
      </c>
      <c r="K580" s="233">
        <v>2</v>
      </c>
      <c r="L580" s="233">
        <v>6</v>
      </c>
      <c r="M580" s="233"/>
      <c r="N580" s="233"/>
      <c r="O580" s="233"/>
      <c r="P580" s="233"/>
      <c r="Q580" s="233"/>
      <c r="R580" s="230">
        <f t="shared" si="9"/>
        <v>13</v>
      </c>
      <c r="S580" s="233"/>
    </row>
    <row r="581" spans="1:19" ht="25.5" customHeight="1" x14ac:dyDescent="0.2">
      <c r="A581" s="232">
        <v>164178</v>
      </c>
      <c r="B581" s="232" t="s">
        <v>1517</v>
      </c>
      <c r="C581" s="232" t="s">
        <v>23</v>
      </c>
      <c r="D581" s="233" t="s">
        <v>1212</v>
      </c>
      <c r="E581" s="235" t="s">
        <v>1213</v>
      </c>
      <c r="F581" s="233"/>
      <c r="G581" s="233"/>
      <c r="H581" s="233"/>
      <c r="I581" s="233"/>
      <c r="J581" s="233">
        <v>6</v>
      </c>
      <c r="K581" s="233">
        <v>4</v>
      </c>
      <c r="L581" s="233"/>
      <c r="M581" s="233"/>
      <c r="N581" s="233"/>
      <c r="O581" s="233"/>
      <c r="P581" s="233"/>
      <c r="Q581" s="233"/>
      <c r="R581" s="230">
        <f t="shared" ref="R581:R644" si="10">SUM(F581:Q581)</f>
        <v>10</v>
      </c>
      <c r="S581" s="233"/>
    </row>
    <row r="582" spans="1:19" ht="25.5" customHeight="1" x14ac:dyDescent="0.2">
      <c r="A582" s="232">
        <v>169992</v>
      </c>
      <c r="B582" s="232" t="s">
        <v>1518</v>
      </c>
      <c r="C582" s="232" t="s">
        <v>1519</v>
      </c>
      <c r="D582" s="233" t="s">
        <v>1212</v>
      </c>
      <c r="E582" s="235" t="s">
        <v>1213</v>
      </c>
      <c r="F582" s="233"/>
      <c r="G582" s="233"/>
      <c r="H582" s="233"/>
      <c r="I582" s="233"/>
      <c r="J582" s="233">
        <v>13</v>
      </c>
      <c r="K582" s="233">
        <v>6</v>
      </c>
      <c r="L582" s="233">
        <v>9</v>
      </c>
      <c r="M582" s="233"/>
      <c r="N582" s="233"/>
      <c r="O582" s="233"/>
      <c r="P582" s="233"/>
      <c r="Q582" s="233"/>
      <c r="R582" s="230">
        <f t="shared" si="10"/>
        <v>28</v>
      </c>
      <c r="S582" s="233"/>
    </row>
    <row r="583" spans="1:19" ht="25.5" customHeight="1" x14ac:dyDescent="0.2">
      <c r="A583" s="232">
        <v>170031</v>
      </c>
      <c r="B583" s="232" t="s">
        <v>1520</v>
      </c>
      <c r="C583" s="232" t="s">
        <v>1519</v>
      </c>
      <c r="D583" s="233" t="s">
        <v>1212</v>
      </c>
      <c r="E583" s="235" t="s">
        <v>1213</v>
      </c>
      <c r="F583" s="233"/>
      <c r="G583" s="233"/>
      <c r="H583" s="233"/>
      <c r="I583" s="233"/>
      <c r="J583" s="233">
        <v>20</v>
      </c>
      <c r="K583" s="233">
        <v>29</v>
      </c>
      <c r="L583" s="233">
        <v>14</v>
      </c>
      <c r="M583" s="233"/>
      <c r="N583" s="233"/>
      <c r="O583" s="233"/>
      <c r="P583" s="233"/>
      <c r="Q583" s="233"/>
      <c r="R583" s="230">
        <f t="shared" si="10"/>
        <v>63</v>
      </c>
      <c r="S583" s="233"/>
    </row>
    <row r="584" spans="1:19" ht="25.5" customHeight="1" x14ac:dyDescent="0.2">
      <c r="A584" s="232">
        <v>170041</v>
      </c>
      <c r="B584" s="232" t="s">
        <v>1521</v>
      </c>
      <c r="C584" s="232" t="s">
        <v>1519</v>
      </c>
      <c r="D584" s="233" t="s">
        <v>1212</v>
      </c>
      <c r="E584" s="235" t="s">
        <v>1213</v>
      </c>
      <c r="F584" s="233"/>
      <c r="G584" s="233"/>
      <c r="H584" s="233"/>
      <c r="I584" s="233"/>
      <c r="J584" s="233">
        <v>7</v>
      </c>
      <c r="K584" s="233">
        <v>9</v>
      </c>
      <c r="L584" s="233">
        <v>8</v>
      </c>
      <c r="M584" s="233"/>
      <c r="N584" s="233"/>
      <c r="O584" s="233"/>
      <c r="P584" s="233"/>
      <c r="Q584" s="233"/>
      <c r="R584" s="230">
        <f t="shared" si="10"/>
        <v>24</v>
      </c>
      <c r="S584" s="233"/>
    </row>
    <row r="585" spans="1:19" ht="25.5" customHeight="1" x14ac:dyDescent="0.2">
      <c r="A585" s="232">
        <v>170071</v>
      </c>
      <c r="B585" s="232" t="s">
        <v>1522</v>
      </c>
      <c r="C585" s="232" t="s">
        <v>1519</v>
      </c>
      <c r="D585" s="233" t="s">
        <v>1212</v>
      </c>
      <c r="E585" s="235" t="s">
        <v>1213</v>
      </c>
      <c r="F585" s="233"/>
      <c r="G585" s="233"/>
      <c r="H585" s="233"/>
      <c r="I585" s="233"/>
      <c r="J585" s="233">
        <v>11</v>
      </c>
      <c r="K585" s="233">
        <v>18</v>
      </c>
      <c r="L585" s="233">
        <v>25</v>
      </c>
      <c r="M585" s="233"/>
      <c r="N585" s="233"/>
      <c r="O585" s="233"/>
      <c r="P585" s="233"/>
      <c r="Q585" s="233"/>
      <c r="R585" s="230">
        <f t="shared" si="10"/>
        <v>54</v>
      </c>
      <c r="S585" s="233"/>
    </row>
    <row r="586" spans="1:19" ht="25.5" customHeight="1" x14ac:dyDescent="0.2">
      <c r="A586" s="232">
        <v>301965</v>
      </c>
      <c r="B586" s="232" t="s">
        <v>1523</v>
      </c>
      <c r="C586" s="232" t="s">
        <v>44</v>
      </c>
      <c r="D586" s="233" t="s">
        <v>1212</v>
      </c>
      <c r="E586" s="235" t="s">
        <v>1213</v>
      </c>
      <c r="F586" s="233"/>
      <c r="G586" s="233"/>
      <c r="H586" s="233"/>
      <c r="I586" s="233"/>
      <c r="J586" s="233">
        <v>1</v>
      </c>
      <c r="K586" s="233"/>
      <c r="L586" s="233"/>
      <c r="M586" s="233"/>
      <c r="N586" s="233"/>
      <c r="O586" s="233"/>
      <c r="P586" s="233"/>
      <c r="Q586" s="233"/>
      <c r="R586" s="230">
        <f t="shared" si="10"/>
        <v>1</v>
      </c>
      <c r="S586" s="233"/>
    </row>
    <row r="587" spans="1:19" ht="25.5" customHeight="1" x14ac:dyDescent="0.2">
      <c r="A587" s="232">
        <v>321174</v>
      </c>
      <c r="B587" s="232" t="s">
        <v>1524</v>
      </c>
      <c r="C587" s="232" t="s">
        <v>507</v>
      </c>
      <c r="D587" s="233" t="s">
        <v>1212</v>
      </c>
      <c r="E587" s="235" t="s">
        <v>1213</v>
      </c>
      <c r="F587" s="233"/>
      <c r="G587" s="233"/>
      <c r="H587" s="233"/>
      <c r="I587" s="233"/>
      <c r="J587" s="233">
        <v>1</v>
      </c>
      <c r="K587" s="233"/>
      <c r="L587" s="233"/>
      <c r="M587" s="233"/>
      <c r="N587" s="233"/>
      <c r="O587" s="233"/>
      <c r="P587" s="233"/>
      <c r="Q587" s="233"/>
      <c r="R587" s="230">
        <f t="shared" si="10"/>
        <v>1</v>
      </c>
      <c r="S587" s="233"/>
    </row>
    <row r="588" spans="1:19" ht="25.5" customHeight="1" x14ac:dyDescent="0.2">
      <c r="A588" s="232">
        <v>432330</v>
      </c>
      <c r="B588" s="232" t="s">
        <v>1286</v>
      </c>
      <c r="C588" s="232" t="s">
        <v>1525</v>
      </c>
      <c r="D588" s="233" t="s">
        <v>1212</v>
      </c>
      <c r="E588" s="235" t="s">
        <v>1213</v>
      </c>
      <c r="F588" s="233"/>
      <c r="G588" s="233"/>
      <c r="H588" s="233"/>
      <c r="I588" s="233"/>
      <c r="J588" s="233">
        <v>1</v>
      </c>
      <c r="K588" s="233"/>
      <c r="L588" s="233"/>
      <c r="M588" s="233"/>
      <c r="N588" s="233"/>
      <c r="O588" s="233"/>
      <c r="P588" s="233"/>
      <c r="Q588" s="233"/>
      <c r="R588" s="230">
        <f t="shared" si="10"/>
        <v>1</v>
      </c>
      <c r="S588" s="233"/>
    </row>
    <row r="589" spans="1:19" ht="25.5" customHeight="1" x14ac:dyDescent="0.2">
      <c r="A589" s="232">
        <v>440406</v>
      </c>
      <c r="B589" s="232" t="s">
        <v>1526</v>
      </c>
      <c r="C589" s="232" t="s">
        <v>44</v>
      </c>
      <c r="D589" s="233" t="s">
        <v>1212</v>
      </c>
      <c r="E589" s="235" t="s">
        <v>1213</v>
      </c>
      <c r="F589" s="233"/>
      <c r="G589" s="233"/>
      <c r="H589" s="233"/>
      <c r="I589" s="233"/>
      <c r="J589" s="233">
        <v>1</v>
      </c>
      <c r="K589" s="233"/>
      <c r="L589" s="233"/>
      <c r="M589" s="233"/>
      <c r="N589" s="233"/>
      <c r="O589" s="233"/>
      <c r="P589" s="233"/>
      <c r="Q589" s="233"/>
      <c r="R589" s="230">
        <f t="shared" si="10"/>
        <v>1</v>
      </c>
      <c r="S589" s="233"/>
    </row>
    <row r="590" spans="1:19" ht="25.5" customHeight="1" x14ac:dyDescent="0.2">
      <c r="A590" s="232">
        <v>462140</v>
      </c>
      <c r="B590" s="232" t="s">
        <v>1527</v>
      </c>
      <c r="C590" s="232" t="s">
        <v>101</v>
      </c>
      <c r="D590" s="233" t="s">
        <v>1212</v>
      </c>
      <c r="E590" s="235" t="s">
        <v>1213</v>
      </c>
      <c r="F590" s="233"/>
      <c r="G590" s="233"/>
      <c r="H590" s="233"/>
      <c r="I590" s="233"/>
      <c r="J590" s="233">
        <v>1</v>
      </c>
      <c r="K590" s="233"/>
      <c r="L590" s="233"/>
      <c r="M590" s="233">
        <v>1</v>
      </c>
      <c r="N590" s="233"/>
      <c r="O590" s="233"/>
      <c r="P590" s="233"/>
      <c r="Q590" s="233"/>
      <c r="R590" s="230">
        <f t="shared" si="10"/>
        <v>2</v>
      </c>
      <c r="S590" s="233"/>
    </row>
    <row r="591" spans="1:19" ht="25.5" customHeight="1" x14ac:dyDescent="0.2">
      <c r="A591" s="232">
        <v>502169</v>
      </c>
      <c r="B591" s="232" t="s">
        <v>1528</v>
      </c>
      <c r="C591" s="232" t="s">
        <v>1529</v>
      </c>
      <c r="D591" s="233" t="s">
        <v>1212</v>
      </c>
      <c r="E591" s="235" t="s">
        <v>1213</v>
      </c>
      <c r="F591" s="233"/>
      <c r="G591" s="233"/>
      <c r="H591" s="233"/>
      <c r="I591" s="233"/>
      <c r="J591" s="233">
        <v>2</v>
      </c>
      <c r="K591" s="233"/>
      <c r="L591" s="233">
        <v>3</v>
      </c>
      <c r="M591" s="233"/>
      <c r="N591" s="233"/>
      <c r="O591" s="233"/>
      <c r="P591" s="233"/>
      <c r="Q591" s="233"/>
      <c r="R591" s="230">
        <f t="shared" si="10"/>
        <v>5</v>
      </c>
      <c r="S591" s="233"/>
    </row>
    <row r="592" spans="1:19" ht="25.5" customHeight="1" x14ac:dyDescent="0.2">
      <c r="A592" s="232">
        <v>527462</v>
      </c>
      <c r="B592" s="232" t="s">
        <v>946</v>
      </c>
      <c r="C592" s="232" t="s">
        <v>947</v>
      </c>
      <c r="D592" s="233" t="e">
        <f>VLOOKUP(A592,'Market Basket'!A:E,13,FALSE)</f>
        <v>#N/A</v>
      </c>
      <c r="E592" s="234" t="e">
        <f>VLOOKUP(A592,'Market Basket'!A:E,14,FALSE)</f>
        <v>#N/A</v>
      </c>
      <c r="F592" s="233"/>
      <c r="G592" s="233"/>
      <c r="H592" s="233"/>
      <c r="I592" s="233"/>
      <c r="J592" s="233">
        <v>2</v>
      </c>
      <c r="K592" s="233"/>
      <c r="L592" s="233"/>
      <c r="M592" s="233"/>
      <c r="N592" s="233"/>
      <c r="O592" s="233"/>
      <c r="P592" s="233"/>
      <c r="Q592" s="233"/>
      <c r="R592" s="230">
        <f t="shared" si="10"/>
        <v>2</v>
      </c>
      <c r="S592" s="233"/>
    </row>
    <row r="593" spans="1:19" ht="25.5" customHeight="1" x14ac:dyDescent="0.2">
      <c r="A593" s="232">
        <v>538300</v>
      </c>
      <c r="B593" s="232" t="s">
        <v>1530</v>
      </c>
      <c r="C593" s="232" t="s">
        <v>1499</v>
      </c>
      <c r="D593" s="233" t="s">
        <v>1212</v>
      </c>
      <c r="E593" s="235" t="s">
        <v>1213</v>
      </c>
      <c r="F593" s="233"/>
      <c r="G593" s="233"/>
      <c r="H593" s="233"/>
      <c r="I593" s="233"/>
      <c r="J593" s="233">
        <v>2</v>
      </c>
      <c r="K593" s="233"/>
      <c r="L593" s="233">
        <v>2</v>
      </c>
      <c r="M593" s="233">
        <v>1</v>
      </c>
      <c r="N593" s="233"/>
      <c r="O593" s="233"/>
      <c r="P593" s="233"/>
      <c r="Q593" s="233"/>
      <c r="R593" s="230">
        <f t="shared" si="10"/>
        <v>5</v>
      </c>
      <c r="S593" s="233"/>
    </row>
    <row r="594" spans="1:19" ht="25.5" customHeight="1" x14ac:dyDescent="0.2">
      <c r="A594" s="232">
        <v>539955</v>
      </c>
      <c r="B594" s="232" t="s">
        <v>1531</v>
      </c>
      <c r="C594" s="232" t="s">
        <v>1532</v>
      </c>
      <c r="D594" s="233" t="s">
        <v>1212</v>
      </c>
      <c r="E594" s="235" t="s">
        <v>1213</v>
      </c>
      <c r="F594" s="233"/>
      <c r="G594" s="233"/>
      <c r="H594" s="233"/>
      <c r="I594" s="233"/>
      <c r="J594" s="233">
        <v>1</v>
      </c>
      <c r="K594" s="233"/>
      <c r="L594" s="233"/>
      <c r="M594" s="233"/>
      <c r="N594" s="233"/>
      <c r="O594" s="233"/>
      <c r="P594" s="233"/>
      <c r="Q594" s="233"/>
      <c r="R594" s="230">
        <f t="shared" si="10"/>
        <v>1</v>
      </c>
      <c r="S594" s="233"/>
    </row>
    <row r="595" spans="1:19" ht="25.5" customHeight="1" x14ac:dyDescent="0.2">
      <c r="A595" s="232">
        <v>566413</v>
      </c>
      <c r="B595" s="232" t="s">
        <v>293</v>
      </c>
      <c r="C595" s="232" t="s">
        <v>1486</v>
      </c>
      <c r="D595" s="233" t="s">
        <v>1212</v>
      </c>
      <c r="E595" s="235" t="s">
        <v>1213</v>
      </c>
      <c r="F595" s="233"/>
      <c r="G595" s="233"/>
      <c r="H595" s="233"/>
      <c r="I595" s="233"/>
      <c r="J595" s="233">
        <v>2</v>
      </c>
      <c r="K595" s="233"/>
      <c r="L595" s="233"/>
      <c r="M595" s="233"/>
      <c r="N595" s="233"/>
      <c r="O595" s="233"/>
      <c r="P595" s="233"/>
      <c r="Q595" s="233"/>
      <c r="R595" s="230">
        <f t="shared" si="10"/>
        <v>2</v>
      </c>
      <c r="S595" s="233"/>
    </row>
    <row r="596" spans="1:19" ht="25.5" customHeight="1" x14ac:dyDescent="0.2">
      <c r="A596" s="232">
        <v>590975</v>
      </c>
      <c r="B596" s="232" t="s">
        <v>1533</v>
      </c>
      <c r="C596" s="232" t="s">
        <v>1534</v>
      </c>
      <c r="D596" s="233" t="s">
        <v>1212</v>
      </c>
      <c r="E596" s="235" t="s">
        <v>1213</v>
      </c>
      <c r="F596" s="233"/>
      <c r="G596" s="233"/>
      <c r="H596" s="233"/>
      <c r="I596" s="233"/>
      <c r="J596" s="233">
        <v>1</v>
      </c>
      <c r="K596" s="233"/>
      <c r="L596" s="233"/>
      <c r="M596" s="233"/>
      <c r="N596" s="233"/>
      <c r="O596" s="233"/>
      <c r="P596" s="233"/>
      <c r="Q596" s="233"/>
      <c r="R596" s="230">
        <f t="shared" si="10"/>
        <v>1</v>
      </c>
      <c r="S596" s="233"/>
    </row>
    <row r="597" spans="1:19" ht="25.5" customHeight="1" x14ac:dyDescent="0.2">
      <c r="A597" s="232">
        <v>698240</v>
      </c>
      <c r="B597" s="232" t="s">
        <v>656</v>
      </c>
      <c r="C597" s="232" t="s">
        <v>647</v>
      </c>
      <c r="D597" s="233" t="s">
        <v>1212</v>
      </c>
      <c r="E597" s="235" t="s">
        <v>1213</v>
      </c>
      <c r="F597" s="233"/>
      <c r="G597" s="233"/>
      <c r="H597" s="233"/>
      <c r="I597" s="233"/>
      <c r="J597" s="233">
        <v>8</v>
      </c>
      <c r="K597" s="233"/>
      <c r="L597" s="233"/>
      <c r="M597" s="233"/>
      <c r="N597" s="233"/>
      <c r="O597" s="233"/>
      <c r="P597" s="233"/>
      <c r="Q597" s="233"/>
      <c r="R597" s="230">
        <f t="shared" si="10"/>
        <v>8</v>
      </c>
      <c r="S597" s="233"/>
    </row>
    <row r="598" spans="1:19" ht="25.5" customHeight="1" x14ac:dyDescent="0.2">
      <c r="A598" s="232">
        <v>735787</v>
      </c>
      <c r="B598" s="232" t="s">
        <v>1535</v>
      </c>
      <c r="C598" s="232" t="s">
        <v>196</v>
      </c>
      <c r="D598" s="233" t="s">
        <v>1212</v>
      </c>
      <c r="E598" s="235" t="s">
        <v>1213</v>
      </c>
      <c r="F598" s="233"/>
      <c r="G598" s="233"/>
      <c r="H598" s="233"/>
      <c r="I598" s="233"/>
      <c r="J598" s="233">
        <v>2</v>
      </c>
      <c r="K598" s="233"/>
      <c r="L598" s="233"/>
      <c r="M598" s="233"/>
      <c r="N598" s="233"/>
      <c r="O598" s="233"/>
      <c r="P598" s="233"/>
      <c r="Q598" s="233"/>
      <c r="R598" s="230">
        <f t="shared" si="10"/>
        <v>2</v>
      </c>
      <c r="S598" s="233"/>
    </row>
    <row r="599" spans="1:19" ht="25.5" customHeight="1" x14ac:dyDescent="0.2">
      <c r="A599" s="232">
        <v>784350</v>
      </c>
      <c r="B599" s="232" t="s">
        <v>1536</v>
      </c>
      <c r="C599" s="232" t="s">
        <v>694</v>
      </c>
      <c r="D599" s="233" t="e">
        <f>VLOOKUP(A599,'Market Basket'!A:E,13,FALSE)</f>
        <v>#N/A</v>
      </c>
      <c r="E599" s="234" t="e">
        <f>VLOOKUP(A599,'Market Basket'!A:E,14,FALSE)</f>
        <v>#N/A</v>
      </c>
      <c r="F599" s="233"/>
      <c r="G599" s="233"/>
      <c r="H599" s="233"/>
      <c r="I599" s="233"/>
      <c r="J599" s="233">
        <v>52</v>
      </c>
      <c r="K599" s="233">
        <v>209</v>
      </c>
      <c r="L599" s="233">
        <v>538</v>
      </c>
      <c r="M599" s="233">
        <v>455</v>
      </c>
      <c r="N599" s="233"/>
      <c r="O599" s="233"/>
      <c r="P599" s="233"/>
      <c r="Q599" s="233"/>
      <c r="R599" s="230">
        <f t="shared" si="10"/>
        <v>1254</v>
      </c>
      <c r="S599" s="233"/>
    </row>
    <row r="600" spans="1:19" ht="25.5" customHeight="1" x14ac:dyDescent="0.2">
      <c r="A600" s="232">
        <v>116580</v>
      </c>
      <c r="B600" s="232" t="s">
        <v>1537</v>
      </c>
      <c r="C600" s="232" t="s">
        <v>1538</v>
      </c>
      <c r="D600" s="233" t="s">
        <v>1212</v>
      </c>
      <c r="E600" s="235" t="s">
        <v>1213</v>
      </c>
      <c r="F600" s="233"/>
      <c r="G600" s="233"/>
      <c r="H600" s="233"/>
      <c r="I600" s="233"/>
      <c r="J600" s="233"/>
      <c r="K600" s="233">
        <v>2</v>
      </c>
      <c r="L600" s="233"/>
      <c r="M600" s="233"/>
      <c r="N600" s="233"/>
      <c r="O600" s="233"/>
      <c r="P600" s="233"/>
      <c r="Q600" s="233"/>
      <c r="R600" s="230">
        <f t="shared" si="10"/>
        <v>2</v>
      </c>
      <c r="S600" s="233"/>
    </row>
    <row r="601" spans="1:19" ht="25.5" customHeight="1" x14ac:dyDescent="0.2">
      <c r="A601" s="232">
        <v>185388</v>
      </c>
      <c r="B601" s="232" t="s">
        <v>1539</v>
      </c>
      <c r="C601" s="232" t="s">
        <v>44</v>
      </c>
      <c r="D601" s="233" t="s">
        <v>1212</v>
      </c>
      <c r="E601" s="235" t="s">
        <v>1213</v>
      </c>
      <c r="F601" s="233"/>
      <c r="G601" s="233"/>
      <c r="H601" s="233"/>
      <c r="I601" s="233"/>
      <c r="J601" s="233"/>
      <c r="K601" s="233">
        <v>1</v>
      </c>
      <c r="L601" s="233">
        <v>13</v>
      </c>
      <c r="M601" s="233">
        <v>8</v>
      </c>
      <c r="N601" s="233"/>
      <c r="O601" s="233"/>
      <c r="P601" s="233"/>
      <c r="Q601" s="233"/>
      <c r="R601" s="230">
        <f t="shared" si="10"/>
        <v>22</v>
      </c>
      <c r="S601" s="233"/>
    </row>
    <row r="602" spans="1:19" ht="25.5" customHeight="1" x14ac:dyDescent="0.2">
      <c r="A602" s="232">
        <v>287052</v>
      </c>
      <c r="B602" s="232" t="s">
        <v>1540</v>
      </c>
      <c r="C602" s="232" t="s">
        <v>927</v>
      </c>
      <c r="D602" s="233" t="s">
        <v>1212</v>
      </c>
      <c r="E602" s="235" t="s">
        <v>1213</v>
      </c>
      <c r="F602" s="233"/>
      <c r="G602" s="233"/>
      <c r="H602" s="233"/>
      <c r="I602" s="233"/>
      <c r="J602" s="233"/>
      <c r="K602" s="233">
        <v>3</v>
      </c>
      <c r="L602" s="233"/>
      <c r="M602" s="233"/>
      <c r="N602" s="233"/>
      <c r="O602" s="233"/>
      <c r="P602" s="233"/>
      <c r="Q602" s="233"/>
      <c r="R602" s="230">
        <f t="shared" si="10"/>
        <v>3</v>
      </c>
      <c r="S602" s="233"/>
    </row>
    <row r="603" spans="1:19" ht="25.5" customHeight="1" x14ac:dyDescent="0.2">
      <c r="A603" s="232">
        <v>350501</v>
      </c>
      <c r="B603" s="232" t="s">
        <v>1541</v>
      </c>
      <c r="C603" s="232" t="s">
        <v>44</v>
      </c>
      <c r="D603" s="233" t="s">
        <v>1212</v>
      </c>
      <c r="E603" s="235" t="s">
        <v>1213</v>
      </c>
      <c r="F603" s="233"/>
      <c r="G603" s="233"/>
      <c r="H603" s="233"/>
      <c r="I603" s="233"/>
      <c r="J603" s="233"/>
      <c r="K603" s="233">
        <v>7</v>
      </c>
      <c r="L603" s="233"/>
      <c r="M603" s="233"/>
      <c r="N603" s="233"/>
      <c r="O603" s="233"/>
      <c r="P603" s="233"/>
      <c r="Q603" s="233"/>
      <c r="R603" s="230">
        <f t="shared" si="10"/>
        <v>7</v>
      </c>
      <c r="S603" s="233"/>
    </row>
    <row r="604" spans="1:19" ht="25.5" customHeight="1" x14ac:dyDescent="0.2">
      <c r="A604" s="232">
        <v>473182</v>
      </c>
      <c r="B604" s="232" t="s">
        <v>1542</v>
      </c>
      <c r="C604" s="232" t="s">
        <v>1275</v>
      </c>
      <c r="D604" s="233" t="s">
        <v>1212</v>
      </c>
      <c r="E604" s="235" t="s">
        <v>1213</v>
      </c>
      <c r="F604" s="233"/>
      <c r="G604" s="233"/>
      <c r="H604" s="233"/>
      <c r="I604" s="233"/>
      <c r="J604" s="233"/>
      <c r="K604" s="233">
        <v>2</v>
      </c>
      <c r="L604" s="233"/>
      <c r="M604" s="233"/>
      <c r="N604" s="233"/>
      <c r="O604" s="233"/>
      <c r="P604" s="233"/>
      <c r="Q604" s="233"/>
      <c r="R604" s="230">
        <f t="shared" si="10"/>
        <v>2</v>
      </c>
      <c r="S604" s="233"/>
    </row>
    <row r="605" spans="1:19" ht="25.5" customHeight="1" x14ac:dyDescent="0.2">
      <c r="A605" s="232">
        <v>497325</v>
      </c>
      <c r="B605" s="232" t="s">
        <v>1543</v>
      </c>
      <c r="C605" s="232" t="s">
        <v>1544</v>
      </c>
      <c r="D605" s="233" t="s">
        <v>1212</v>
      </c>
      <c r="E605" s="235" t="s">
        <v>1213</v>
      </c>
      <c r="F605" s="233"/>
      <c r="G605" s="233"/>
      <c r="H605" s="233"/>
      <c r="I605" s="233"/>
      <c r="J605" s="233"/>
      <c r="K605" s="233">
        <v>2</v>
      </c>
      <c r="L605" s="233"/>
      <c r="M605" s="233">
        <v>4</v>
      </c>
      <c r="N605" s="233"/>
      <c r="O605" s="233"/>
      <c r="P605" s="233"/>
      <c r="Q605" s="233"/>
      <c r="R605" s="230">
        <f t="shared" si="10"/>
        <v>6</v>
      </c>
      <c r="S605" s="233"/>
    </row>
    <row r="606" spans="1:19" ht="25.5" customHeight="1" x14ac:dyDescent="0.2">
      <c r="A606" s="232">
        <v>531643</v>
      </c>
      <c r="B606" s="232" t="s">
        <v>1545</v>
      </c>
      <c r="C606" s="232" t="s">
        <v>1546</v>
      </c>
      <c r="D606" s="233" t="s">
        <v>1212</v>
      </c>
      <c r="E606" s="235" t="s">
        <v>1213</v>
      </c>
      <c r="F606" s="233"/>
      <c r="G606" s="233"/>
      <c r="H606" s="233"/>
      <c r="I606" s="233"/>
      <c r="J606" s="233"/>
      <c r="K606" s="233">
        <v>1</v>
      </c>
      <c r="L606" s="233">
        <v>17</v>
      </c>
      <c r="M606" s="233">
        <v>4</v>
      </c>
      <c r="N606" s="233"/>
      <c r="O606" s="233"/>
      <c r="P606" s="233"/>
      <c r="Q606" s="233"/>
      <c r="R606" s="230">
        <f t="shared" si="10"/>
        <v>22</v>
      </c>
      <c r="S606" s="233"/>
    </row>
    <row r="607" spans="1:19" ht="25.5" customHeight="1" x14ac:dyDescent="0.2">
      <c r="A607" s="232">
        <v>571504</v>
      </c>
      <c r="B607" s="232" t="s">
        <v>367</v>
      </c>
      <c r="C607" s="232" t="s">
        <v>116</v>
      </c>
      <c r="D607" s="233" t="e">
        <f>VLOOKUP(A607,'Market Basket'!A:E,13,FALSE)</f>
        <v>#N/A</v>
      </c>
      <c r="E607" s="234" t="e">
        <f>VLOOKUP(A607,'Market Basket'!A:E,14,FALSE)</f>
        <v>#N/A</v>
      </c>
      <c r="F607" s="233"/>
      <c r="G607" s="233"/>
      <c r="H607" s="233"/>
      <c r="I607" s="233"/>
      <c r="J607" s="233"/>
      <c r="K607" s="233">
        <v>1</v>
      </c>
      <c r="L607" s="233"/>
      <c r="M607" s="233"/>
      <c r="N607" s="233"/>
      <c r="O607" s="233"/>
      <c r="P607" s="233"/>
      <c r="Q607" s="233"/>
      <c r="R607" s="230">
        <f t="shared" si="10"/>
        <v>1</v>
      </c>
      <c r="S607" s="233"/>
    </row>
    <row r="608" spans="1:19" ht="25.5" customHeight="1" x14ac:dyDescent="0.2">
      <c r="A608" s="232">
        <v>592323</v>
      </c>
      <c r="B608" s="232" t="s">
        <v>1547</v>
      </c>
      <c r="C608" s="232" t="s">
        <v>12</v>
      </c>
      <c r="D608" s="233" t="s">
        <v>1212</v>
      </c>
      <c r="E608" s="235" t="s">
        <v>1213</v>
      </c>
      <c r="F608" s="233"/>
      <c r="G608" s="233"/>
      <c r="H608" s="233"/>
      <c r="I608" s="233"/>
      <c r="J608" s="233"/>
      <c r="K608" s="233">
        <v>3</v>
      </c>
      <c r="L608" s="233"/>
      <c r="M608" s="233"/>
      <c r="N608" s="233"/>
      <c r="O608" s="233"/>
      <c r="P608" s="233"/>
      <c r="Q608" s="233"/>
      <c r="R608" s="230">
        <f t="shared" si="10"/>
        <v>3</v>
      </c>
      <c r="S608" s="233"/>
    </row>
    <row r="609" spans="1:19" ht="25.5" customHeight="1" x14ac:dyDescent="0.2">
      <c r="A609" s="232">
        <v>770791</v>
      </c>
      <c r="B609" s="232" t="s">
        <v>614</v>
      </c>
      <c r="C609" s="232" t="s">
        <v>23</v>
      </c>
      <c r="D609" s="233" t="s">
        <v>1212</v>
      </c>
      <c r="E609" s="235" t="s">
        <v>1213</v>
      </c>
      <c r="F609" s="233"/>
      <c r="G609" s="233"/>
      <c r="H609" s="233"/>
      <c r="I609" s="233"/>
      <c r="J609" s="233"/>
      <c r="K609" s="233">
        <v>6</v>
      </c>
      <c r="L609" s="233"/>
      <c r="M609" s="233">
        <v>6</v>
      </c>
      <c r="N609" s="233"/>
      <c r="O609" s="233"/>
      <c r="P609" s="233"/>
      <c r="Q609" s="233"/>
      <c r="R609" s="230">
        <f t="shared" si="10"/>
        <v>12</v>
      </c>
      <c r="S609" s="233"/>
    </row>
    <row r="610" spans="1:19" ht="25.5" customHeight="1" x14ac:dyDescent="0.2">
      <c r="A610" s="232">
        <v>882690</v>
      </c>
      <c r="B610" s="232" t="s">
        <v>1102</v>
      </c>
      <c r="C610" s="232" t="s">
        <v>1103</v>
      </c>
      <c r="D610" s="233" t="e">
        <f>VLOOKUP(A610,'Market Basket'!A:E,13,FALSE)</f>
        <v>#N/A</v>
      </c>
      <c r="E610" s="234" t="e">
        <f>VLOOKUP(A610,'Market Basket'!A:E,14,FALSE)</f>
        <v>#N/A</v>
      </c>
      <c r="F610" s="233"/>
      <c r="G610" s="233"/>
      <c r="H610" s="233"/>
      <c r="I610" s="233"/>
      <c r="J610" s="233"/>
      <c r="K610" s="233">
        <v>3</v>
      </c>
      <c r="L610" s="233"/>
      <c r="M610" s="233"/>
      <c r="N610" s="233"/>
      <c r="O610" s="233"/>
      <c r="P610" s="233"/>
      <c r="Q610" s="233"/>
      <c r="R610" s="230">
        <f t="shared" si="10"/>
        <v>3</v>
      </c>
      <c r="S610" s="233"/>
    </row>
    <row r="611" spans="1:19" ht="25.5" customHeight="1" x14ac:dyDescent="0.2">
      <c r="A611" s="232">
        <v>104933</v>
      </c>
      <c r="B611" s="232" t="s">
        <v>1548</v>
      </c>
      <c r="C611" s="232" t="s">
        <v>1549</v>
      </c>
      <c r="D611" s="233" t="s">
        <v>1212</v>
      </c>
      <c r="E611" s="234" t="s">
        <v>1213</v>
      </c>
      <c r="F611" s="233"/>
      <c r="G611" s="233"/>
      <c r="H611" s="233"/>
      <c r="I611" s="233"/>
      <c r="J611" s="233"/>
      <c r="K611" s="233"/>
      <c r="L611" s="233">
        <v>50</v>
      </c>
      <c r="M611" s="233">
        <v>10</v>
      </c>
      <c r="N611" s="233"/>
      <c r="O611" s="233"/>
      <c r="P611" s="233"/>
      <c r="Q611" s="233"/>
      <c r="R611" s="230">
        <f t="shared" si="10"/>
        <v>60</v>
      </c>
      <c r="S611" s="233"/>
    </row>
    <row r="612" spans="1:19" ht="25.5" customHeight="1" x14ac:dyDescent="0.2">
      <c r="A612" s="232">
        <v>698744</v>
      </c>
      <c r="B612" s="232" t="s">
        <v>651</v>
      </c>
      <c r="C612" s="232" t="s">
        <v>647</v>
      </c>
      <c r="D612" s="233" t="s">
        <v>1212</v>
      </c>
      <c r="E612" s="234" t="s">
        <v>1213</v>
      </c>
      <c r="F612" s="233"/>
      <c r="G612" s="233"/>
      <c r="H612" s="233"/>
      <c r="I612" s="233"/>
      <c r="J612" s="233"/>
      <c r="K612" s="233"/>
      <c r="L612" s="233">
        <v>27</v>
      </c>
      <c r="M612" s="233"/>
      <c r="N612" s="233"/>
      <c r="O612" s="233"/>
      <c r="P612" s="233"/>
      <c r="Q612" s="233"/>
      <c r="R612" s="230">
        <f t="shared" si="10"/>
        <v>27</v>
      </c>
      <c r="S612" s="233"/>
    </row>
    <row r="613" spans="1:19" ht="25.5" customHeight="1" x14ac:dyDescent="0.2">
      <c r="A613" s="232">
        <v>774082</v>
      </c>
      <c r="B613" s="232" t="s">
        <v>493</v>
      </c>
      <c r="C613" s="232" t="s">
        <v>1550</v>
      </c>
      <c r="D613" s="233" t="s">
        <v>1212</v>
      </c>
      <c r="E613" s="234" t="s">
        <v>1213</v>
      </c>
      <c r="F613" s="233"/>
      <c r="G613" s="233"/>
      <c r="H613" s="233"/>
      <c r="I613" s="233"/>
      <c r="J613" s="233"/>
      <c r="K613" s="233"/>
      <c r="L613" s="233">
        <v>27</v>
      </c>
      <c r="M613" s="233">
        <v>64</v>
      </c>
      <c r="N613" s="233"/>
      <c r="O613" s="233"/>
      <c r="P613" s="233"/>
      <c r="Q613" s="233"/>
      <c r="R613" s="230">
        <f t="shared" si="10"/>
        <v>91</v>
      </c>
      <c r="S613" s="233"/>
    </row>
    <row r="614" spans="1:19" ht="25.5" customHeight="1" x14ac:dyDescent="0.2">
      <c r="A614" s="232">
        <v>838641</v>
      </c>
      <c r="B614" s="232" t="s">
        <v>1551</v>
      </c>
      <c r="C614" s="232" t="s">
        <v>1099</v>
      </c>
      <c r="D614" s="233" t="e">
        <f>VLOOKUP(A614,'Market Basket'!A:E,13,FALSE)</f>
        <v>#N/A</v>
      </c>
      <c r="E614" s="234" t="e">
        <f>VLOOKUP(A614,'Market Basket'!A:E,14,FALSE)</f>
        <v>#N/A</v>
      </c>
      <c r="F614" s="233"/>
      <c r="G614" s="233"/>
      <c r="H614" s="233"/>
      <c r="I614" s="233"/>
      <c r="J614" s="233"/>
      <c r="K614" s="233"/>
      <c r="L614" s="233">
        <v>25</v>
      </c>
      <c r="M614" s="233">
        <v>10</v>
      </c>
      <c r="N614" s="233"/>
      <c r="O614" s="233"/>
      <c r="P614" s="233"/>
      <c r="Q614" s="233"/>
      <c r="R614" s="230">
        <f t="shared" si="10"/>
        <v>35</v>
      </c>
      <c r="S614" s="233"/>
    </row>
    <row r="615" spans="1:19" ht="25.5" customHeight="1" x14ac:dyDescent="0.2">
      <c r="A615" s="232">
        <v>426857</v>
      </c>
      <c r="B615" s="232" t="s">
        <v>767</v>
      </c>
      <c r="C615" s="232" t="s">
        <v>276</v>
      </c>
      <c r="D615" s="233" t="s">
        <v>1212</v>
      </c>
      <c r="E615" s="234" t="s">
        <v>1213</v>
      </c>
      <c r="F615" s="233"/>
      <c r="G615" s="233"/>
      <c r="H615" s="233"/>
      <c r="I615" s="233"/>
      <c r="J615" s="233"/>
      <c r="K615" s="233"/>
      <c r="L615" s="233">
        <v>23</v>
      </c>
      <c r="M615" s="233"/>
      <c r="N615" s="233"/>
      <c r="O615" s="233"/>
      <c r="P615" s="233"/>
      <c r="Q615" s="233"/>
      <c r="R615" s="230">
        <f t="shared" si="10"/>
        <v>23</v>
      </c>
      <c r="S615" s="233"/>
    </row>
    <row r="616" spans="1:19" ht="25.5" customHeight="1" x14ac:dyDescent="0.2">
      <c r="A616" s="232">
        <v>434467</v>
      </c>
      <c r="B616" s="232" t="s">
        <v>1552</v>
      </c>
      <c r="C616" s="232" t="s">
        <v>998</v>
      </c>
      <c r="D616" s="233" t="s">
        <v>1212</v>
      </c>
      <c r="E616" s="234" t="s">
        <v>1213</v>
      </c>
      <c r="F616" s="233"/>
      <c r="G616" s="233"/>
      <c r="H616" s="233"/>
      <c r="I616" s="233"/>
      <c r="J616" s="233"/>
      <c r="K616" s="233"/>
      <c r="L616" s="233">
        <v>12</v>
      </c>
      <c r="M616" s="233"/>
      <c r="N616" s="233"/>
      <c r="O616" s="233"/>
      <c r="P616" s="233"/>
      <c r="Q616" s="233"/>
      <c r="R616" s="230">
        <f t="shared" si="10"/>
        <v>12</v>
      </c>
      <c r="S616" s="233"/>
    </row>
    <row r="617" spans="1:19" ht="25.5" customHeight="1" x14ac:dyDescent="0.2">
      <c r="A617" s="232">
        <v>573575</v>
      </c>
      <c r="B617" s="232" t="s">
        <v>1553</v>
      </c>
      <c r="C617" s="232" t="s">
        <v>301</v>
      </c>
      <c r="D617" s="233" t="s">
        <v>1212</v>
      </c>
      <c r="E617" s="234" t="s">
        <v>1213</v>
      </c>
      <c r="F617" s="233"/>
      <c r="G617" s="233"/>
      <c r="H617" s="233"/>
      <c r="I617" s="233"/>
      <c r="J617" s="233"/>
      <c r="K617" s="233"/>
      <c r="L617" s="233">
        <v>11</v>
      </c>
      <c r="M617" s="233"/>
      <c r="N617" s="233"/>
      <c r="O617" s="233"/>
      <c r="P617" s="233"/>
      <c r="Q617" s="233"/>
      <c r="R617" s="230">
        <f t="shared" si="10"/>
        <v>11</v>
      </c>
      <c r="S617" s="233"/>
    </row>
    <row r="618" spans="1:19" ht="25.5" customHeight="1" x14ac:dyDescent="0.2">
      <c r="A618" s="232">
        <v>125058</v>
      </c>
      <c r="B618" s="232" t="s">
        <v>1177</v>
      </c>
      <c r="C618" s="232" t="s">
        <v>1549</v>
      </c>
      <c r="D618" s="233" t="e">
        <f>VLOOKUP(A618,'Market Basket'!A:E,13,FALSE)</f>
        <v>#N/A</v>
      </c>
      <c r="E618" s="234" t="e">
        <f>VLOOKUP(A618,'Market Basket'!A:E,14,FALSE)</f>
        <v>#N/A</v>
      </c>
      <c r="F618" s="233"/>
      <c r="G618" s="233"/>
      <c r="H618" s="233"/>
      <c r="I618" s="233"/>
      <c r="J618" s="233"/>
      <c r="K618" s="233"/>
      <c r="L618" s="233">
        <v>9</v>
      </c>
      <c r="M618" s="233">
        <v>2</v>
      </c>
      <c r="N618" s="233"/>
      <c r="O618" s="233"/>
      <c r="P618" s="233"/>
      <c r="Q618" s="233"/>
      <c r="R618" s="230">
        <f t="shared" si="10"/>
        <v>11</v>
      </c>
      <c r="S618" s="233"/>
    </row>
    <row r="619" spans="1:19" ht="25.5" customHeight="1" x14ac:dyDescent="0.2">
      <c r="A619" s="232">
        <v>773881</v>
      </c>
      <c r="B619" s="232" t="s">
        <v>1554</v>
      </c>
      <c r="C619" s="232" t="s">
        <v>1550</v>
      </c>
      <c r="D619" s="233" t="s">
        <v>1212</v>
      </c>
      <c r="E619" s="234" t="s">
        <v>1213</v>
      </c>
      <c r="F619" s="233"/>
      <c r="G619" s="233"/>
      <c r="H619" s="233"/>
      <c r="I619" s="233"/>
      <c r="J619" s="233"/>
      <c r="K619" s="233"/>
      <c r="L619" s="233">
        <v>9</v>
      </c>
      <c r="M619" s="233">
        <v>19</v>
      </c>
      <c r="N619" s="233"/>
      <c r="O619" s="233"/>
      <c r="P619" s="233"/>
      <c r="Q619" s="233"/>
      <c r="R619" s="230">
        <f t="shared" si="10"/>
        <v>28</v>
      </c>
      <c r="S619" s="233"/>
    </row>
    <row r="620" spans="1:19" ht="25.5" customHeight="1" x14ac:dyDescent="0.2">
      <c r="A620" s="232">
        <v>270232</v>
      </c>
      <c r="B620" s="232" t="s">
        <v>1555</v>
      </c>
      <c r="C620" s="232" t="s">
        <v>1556</v>
      </c>
      <c r="D620" s="233" t="s">
        <v>1212</v>
      </c>
      <c r="E620" s="234" t="s">
        <v>1213</v>
      </c>
      <c r="F620" s="233"/>
      <c r="G620" s="233"/>
      <c r="H620" s="233"/>
      <c r="I620" s="233"/>
      <c r="J620" s="233"/>
      <c r="K620" s="233"/>
      <c r="L620" s="233">
        <v>8</v>
      </c>
      <c r="M620" s="233">
        <v>8</v>
      </c>
      <c r="N620" s="233"/>
      <c r="O620" s="233"/>
      <c r="P620" s="233"/>
      <c r="Q620" s="233"/>
      <c r="R620" s="230">
        <f t="shared" si="10"/>
        <v>16</v>
      </c>
      <c r="S620" s="233"/>
    </row>
    <row r="621" spans="1:19" ht="25.5" customHeight="1" x14ac:dyDescent="0.2">
      <c r="A621" s="232">
        <v>764720</v>
      </c>
      <c r="B621" s="232" t="s">
        <v>105</v>
      </c>
      <c r="C621" s="232" t="s">
        <v>23</v>
      </c>
      <c r="D621" s="233" t="s">
        <v>1212</v>
      </c>
      <c r="E621" s="234" t="s">
        <v>1213</v>
      </c>
      <c r="F621" s="233"/>
      <c r="G621" s="233"/>
      <c r="H621" s="233"/>
      <c r="I621" s="233"/>
      <c r="J621" s="233"/>
      <c r="K621" s="233"/>
      <c r="L621" s="233">
        <v>8</v>
      </c>
      <c r="M621" s="233"/>
      <c r="N621" s="233"/>
      <c r="O621" s="233"/>
      <c r="P621" s="233"/>
      <c r="Q621" s="233"/>
      <c r="R621" s="230">
        <f t="shared" si="10"/>
        <v>8</v>
      </c>
      <c r="S621" s="233"/>
    </row>
    <row r="622" spans="1:19" ht="25.5" customHeight="1" x14ac:dyDescent="0.2">
      <c r="A622" s="232">
        <v>522763</v>
      </c>
      <c r="B622" s="232" t="s">
        <v>1557</v>
      </c>
      <c r="C622" s="232" t="s">
        <v>1550</v>
      </c>
      <c r="D622" s="233" t="s">
        <v>1212</v>
      </c>
      <c r="E622" s="234" t="s">
        <v>1213</v>
      </c>
      <c r="F622" s="233"/>
      <c r="G622" s="233"/>
      <c r="H622" s="233"/>
      <c r="I622" s="233"/>
      <c r="J622" s="233"/>
      <c r="K622" s="233"/>
      <c r="L622" s="233">
        <v>5</v>
      </c>
      <c r="M622" s="233">
        <v>13</v>
      </c>
      <c r="N622" s="233"/>
      <c r="O622" s="233"/>
      <c r="P622" s="233"/>
      <c r="Q622" s="233"/>
      <c r="R622" s="230">
        <f t="shared" si="10"/>
        <v>18</v>
      </c>
      <c r="S622" s="233"/>
    </row>
    <row r="623" spans="1:19" ht="25.5" customHeight="1" x14ac:dyDescent="0.2">
      <c r="A623" s="232">
        <v>105130</v>
      </c>
      <c r="B623" s="232" t="s">
        <v>313</v>
      </c>
      <c r="C623" s="232" t="s">
        <v>317</v>
      </c>
      <c r="D623" s="233" t="s">
        <v>1212</v>
      </c>
      <c r="E623" s="234" t="s">
        <v>1213</v>
      </c>
      <c r="F623" s="233"/>
      <c r="G623" s="233"/>
      <c r="H623" s="233"/>
      <c r="I623" s="233"/>
      <c r="J623" s="233"/>
      <c r="K623" s="233"/>
      <c r="L623" s="233">
        <v>4</v>
      </c>
      <c r="M623" s="233"/>
      <c r="N623" s="233"/>
      <c r="O623" s="233"/>
      <c r="P623" s="233"/>
      <c r="Q623" s="233"/>
      <c r="R623" s="230">
        <f t="shared" si="10"/>
        <v>4</v>
      </c>
      <c r="S623" s="233"/>
    </row>
    <row r="624" spans="1:19" ht="25.5" customHeight="1" x14ac:dyDescent="0.2">
      <c r="A624" s="232">
        <v>197858</v>
      </c>
      <c r="B624" s="232" t="s">
        <v>1558</v>
      </c>
      <c r="C624" s="232" t="s">
        <v>615</v>
      </c>
      <c r="D624" s="233" t="s">
        <v>1212</v>
      </c>
      <c r="E624" s="234" t="s">
        <v>1213</v>
      </c>
      <c r="F624" s="233"/>
      <c r="G624" s="233"/>
      <c r="H624" s="233"/>
      <c r="I624" s="233"/>
      <c r="J624" s="233"/>
      <c r="K624" s="233"/>
      <c r="L624" s="233">
        <v>4</v>
      </c>
      <c r="M624" s="233">
        <v>7</v>
      </c>
      <c r="N624" s="233"/>
      <c r="O624" s="233"/>
      <c r="P624" s="233"/>
      <c r="Q624" s="233"/>
      <c r="R624" s="230">
        <f t="shared" si="10"/>
        <v>11</v>
      </c>
      <c r="S624" s="233"/>
    </row>
    <row r="625" spans="1:19" ht="25.5" customHeight="1" x14ac:dyDescent="0.2">
      <c r="A625" s="232">
        <v>352768</v>
      </c>
      <c r="B625" s="232" t="s">
        <v>1559</v>
      </c>
      <c r="C625" s="232" t="s">
        <v>927</v>
      </c>
      <c r="D625" s="233" t="e">
        <f>VLOOKUP(A625,'Market Basket'!A:E,13,FALSE)</f>
        <v>#N/A</v>
      </c>
      <c r="E625" s="234" t="e">
        <f>VLOOKUP(A625,'Market Basket'!A:E,14,FALSE)</f>
        <v>#N/A</v>
      </c>
      <c r="F625" s="233"/>
      <c r="G625" s="233"/>
      <c r="H625" s="233"/>
      <c r="I625" s="233"/>
      <c r="J625" s="233"/>
      <c r="K625" s="233"/>
      <c r="L625" s="233">
        <v>4</v>
      </c>
      <c r="M625" s="233">
        <v>14</v>
      </c>
      <c r="N625" s="233"/>
      <c r="O625" s="233"/>
      <c r="P625" s="233"/>
      <c r="Q625" s="233"/>
      <c r="R625" s="230">
        <f t="shared" si="10"/>
        <v>18</v>
      </c>
      <c r="S625" s="233"/>
    </row>
    <row r="626" spans="1:19" ht="25.5" customHeight="1" x14ac:dyDescent="0.2">
      <c r="A626" s="232">
        <v>428574</v>
      </c>
      <c r="B626" s="232" t="s">
        <v>1001</v>
      </c>
      <c r="C626" s="232" t="s">
        <v>998</v>
      </c>
      <c r="D626" s="233" t="e">
        <f>VLOOKUP(A626,'Market Basket'!A:E,13,FALSE)</f>
        <v>#N/A</v>
      </c>
      <c r="E626" s="234" t="e">
        <f>VLOOKUP(A626,'Market Basket'!A:E,14,FALSE)</f>
        <v>#N/A</v>
      </c>
      <c r="F626" s="233"/>
      <c r="G626" s="233"/>
      <c r="H626" s="233"/>
      <c r="I626" s="233"/>
      <c r="J626" s="233"/>
      <c r="K626" s="233"/>
      <c r="L626" s="233">
        <v>4</v>
      </c>
      <c r="M626" s="233">
        <v>1</v>
      </c>
      <c r="N626" s="233"/>
      <c r="O626" s="233"/>
      <c r="P626" s="233"/>
      <c r="Q626" s="233"/>
      <c r="R626" s="230">
        <f t="shared" si="10"/>
        <v>5</v>
      </c>
      <c r="S626" s="233"/>
    </row>
    <row r="627" spans="1:19" ht="25.5" customHeight="1" x14ac:dyDescent="0.2">
      <c r="A627" s="232">
        <v>654560</v>
      </c>
      <c r="B627" s="232" t="s">
        <v>1560</v>
      </c>
      <c r="C627" s="232" t="s">
        <v>101</v>
      </c>
      <c r="D627" s="233" t="s">
        <v>1212</v>
      </c>
      <c r="E627" s="234" t="s">
        <v>1213</v>
      </c>
      <c r="F627" s="233"/>
      <c r="G627" s="233"/>
      <c r="H627" s="233"/>
      <c r="I627" s="233"/>
      <c r="J627" s="233"/>
      <c r="K627" s="233"/>
      <c r="L627" s="233">
        <v>4</v>
      </c>
      <c r="M627" s="233"/>
      <c r="N627" s="233"/>
      <c r="O627" s="233"/>
      <c r="P627" s="233"/>
      <c r="Q627" s="233"/>
      <c r="R627" s="230">
        <f t="shared" si="10"/>
        <v>4</v>
      </c>
      <c r="S627" s="233"/>
    </row>
    <row r="628" spans="1:19" ht="25.5" customHeight="1" x14ac:dyDescent="0.2">
      <c r="A628" s="232">
        <v>774091</v>
      </c>
      <c r="B628" s="232" t="s">
        <v>1561</v>
      </c>
      <c r="C628" s="232" t="s">
        <v>1550</v>
      </c>
      <c r="D628" s="233" t="s">
        <v>1212</v>
      </c>
      <c r="E628" s="234" t="s">
        <v>1213</v>
      </c>
      <c r="F628" s="233"/>
      <c r="G628" s="233"/>
      <c r="H628" s="233"/>
      <c r="I628" s="233"/>
      <c r="J628" s="233"/>
      <c r="K628" s="233"/>
      <c r="L628" s="233">
        <v>4</v>
      </c>
      <c r="M628" s="233">
        <v>22</v>
      </c>
      <c r="N628" s="233"/>
      <c r="O628" s="233"/>
      <c r="P628" s="233"/>
      <c r="Q628" s="233"/>
      <c r="R628" s="230">
        <f t="shared" si="10"/>
        <v>26</v>
      </c>
      <c r="S628" s="233"/>
    </row>
    <row r="629" spans="1:19" ht="25.5" customHeight="1" x14ac:dyDescent="0.2">
      <c r="A629" s="232">
        <v>127478</v>
      </c>
      <c r="B629" s="232" t="s">
        <v>1562</v>
      </c>
      <c r="C629" s="232" t="s">
        <v>44</v>
      </c>
      <c r="D629" s="233" t="s">
        <v>1212</v>
      </c>
      <c r="E629" s="234" t="s">
        <v>1213</v>
      </c>
      <c r="F629" s="233"/>
      <c r="G629" s="233"/>
      <c r="H629" s="233"/>
      <c r="I629" s="233"/>
      <c r="J629" s="233"/>
      <c r="K629" s="233"/>
      <c r="L629" s="233">
        <v>3</v>
      </c>
      <c r="M629" s="233"/>
      <c r="N629" s="233"/>
      <c r="O629" s="233"/>
      <c r="P629" s="233"/>
      <c r="Q629" s="233"/>
      <c r="R629" s="230">
        <f t="shared" si="10"/>
        <v>3</v>
      </c>
      <c r="S629" s="233"/>
    </row>
    <row r="630" spans="1:19" ht="25.5" customHeight="1" x14ac:dyDescent="0.2">
      <c r="A630" s="232">
        <v>581238</v>
      </c>
      <c r="B630" s="232" t="s">
        <v>1563</v>
      </c>
      <c r="C630" s="232" t="s">
        <v>1564</v>
      </c>
      <c r="D630" s="233" t="s">
        <v>1212</v>
      </c>
      <c r="E630" s="234" t="s">
        <v>1213</v>
      </c>
      <c r="F630" s="233"/>
      <c r="G630" s="233"/>
      <c r="H630" s="233"/>
      <c r="I630" s="233"/>
      <c r="J630" s="233"/>
      <c r="K630" s="233"/>
      <c r="L630" s="233">
        <v>3</v>
      </c>
      <c r="M630" s="233"/>
      <c r="N630" s="233"/>
      <c r="O630" s="233"/>
      <c r="P630" s="233"/>
      <c r="Q630" s="233"/>
      <c r="R630" s="230">
        <f t="shared" si="10"/>
        <v>3</v>
      </c>
      <c r="S630" s="233"/>
    </row>
    <row r="631" spans="1:19" ht="25.5" customHeight="1" x14ac:dyDescent="0.2">
      <c r="A631" s="232">
        <v>584258</v>
      </c>
      <c r="B631" s="232" t="s">
        <v>1565</v>
      </c>
      <c r="C631" s="232" t="s">
        <v>116</v>
      </c>
      <c r="D631" s="233" t="s">
        <v>1212</v>
      </c>
      <c r="E631" s="234" t="s">
        <v>1213</v>
      </c>
      <c r="F631" s="233"/>
      <c r="G631" s="233"/>
      <c r="H631" s="233"/>
      <c r="I631" s="233"/>
      <c r="J631" s="233"/>
      <c r="K631" s="233"/>
      <c r="L631" s="233">
        <v>3</v>
      </c>
      <c r="M631" s="233">
        <v>1</v>
      </c>
      <c r="N631" s="233"/>
      <c r="O631" s="233"/>
      <c r="P631" s="233"/>
      <c r="Q631" s="233"/>
      <c r="R631" s="230">
        <f t="shared" si="10"/>
        <v>4</v>
      </c>
      <c r="S631" s="233"/>
    </row>
    <row r="632" spans="1:19" ht="25.5" customHeight="1" x14ac:dyDescent="0.2">
      <c r="A632" s="232">
        <v>212071</v>
      </c>
      <c r="B632" s="232" t="s">
        <v>951</v>
      </c>
      <c r="C632" s="232" t="s">
        <v>1566</v>
      </c>
      <c r="D632" s="233" t="s">
        <v>1212</v>
      </c>
      <c r="E632" s="234" t="s">
        <v>1213</v>
      </c>
      <c r="F632" s="233"/>
      <c r="G632" s="233"/>
      <c r="H632" s="233"/>
      <c r="I632" s="233"/>
      <c r="J632" s="233"/>
      <c r="K632" s="233"/>
      <c r="L632" s="233">
        <v>2</v>
      </c>
      <c r="M632" s="233">
        <v>1</v>
      </c>
      <c r="N632" s="233"/>
      <c r="O632" s="233"/>
      <c r="P632" s="233"/>
      <c r="Q632" s="233"/>
      <c r="R632" s="230">
        <f t="shared" si="10"/>
        <v>3</v>
      </c>
      <c r="S632" s="233"/>
    </row>
    <row r="633" spans="1:19" ht="25.5" customHeight="1" x14ac:dyDescent="0.2">
      <c r="A633" s="232">
        <v>230462</v>
      </c>
      <c r="B633" s="232" t="s">
        <v>1567</v>
      </c>
      <c r="C633" s="232" t="s">
        <v>243</v>
      </c>
      <c r="D633" s="233" t="e">
        <f>VLOOKUP(A633,'Market Basket'!A:E,13,FALSE)</f>
        <v>#N/A</v>
      </c>
      <c r="E633" s="234" t="e">
        <f>VLOOKUP(A633,'Market Basket'!A:E,14,FALSE)</f>
        <v>#N/A</v>
      </c>
      <c r="F633" s="233"/>
      <c r="G633" s="233"/>
      <c r="H633" s="233"/>
      <c r="I633" s="233"/>
      <c r="J633" s="233"/>
      <c r="K633" s="233"/>
      <c r="L633" s="233">
        <v>2</v>
      </c>
      <c r="M633" s="233">
        <v>1</v>
      </c>
      <c r="N633" s="233"/>
      <c r="O633" s="233"/>
      <c r="P633" s="233"/>
      <c r="Q633" s="233"/>
      <c r="R633" s="230">
        <f t="shared" si="10"/>
        <v>3</v>
      </c>
      <c r="S633" s="233"/>
    </row>
    <row r="634" spans="1:19" ht="25.5" customHeight="1" x14ac:dyDescent="0.2">
      <c r="A634" s="232">
        <v>335908</v>
      </c>
      <c r="B634" s="232" t="s">
        <v>1568</v>
      </c>
      <c r="C634" s="232" t="s">
        <v>947</v>
      </c>
      <c r="D634" s="233" t="s">
        <v>1212</v>
      </c>
      <c r="E634" s="234" t="s">
        <v>1213</v>
      </c>
      <c r="F634" s="233"/>
      <c r="G634" s="233"/>
      <c r="H634" s="233"/>
      <c r="I634" s="233"/>
      <c r="J634" s="233"/>
      <c r="K634" s="233"/>
      <c r="L634" s="233">
        <v>2</v>
      </c>
      <c r="M634" s="233"/>
      <c r="N634" s="233"/>
      <c r="O634" s="233"/>
      <c r="P634" s="233"/>
      <c r="Q634" s="233"/>
      <c r="R634" s="230">
        <f t="shared" si="10"/>
        <v>2</v>
      </c>
      <c r="S634" s="233"/>
    </row>
    <row r="635" spans="1:19" ht="25.5" customHeight="1" x14ac:dyDescent="0.2">
      <c r="A635" s="232">
        <v>422680</v>
      </c>
      <c r="B635" s="232" t="s">
        <v>1569</v>
      </c>
      <c r="C635" s="232" t="s">
        <v>768</v>
      </c>
      <c r="D635" s="233" t="s">
        <v>1212</v>
      </c>
      <c r="E635" s="234" t="s">
        <v>1213</v>
      </c>
      <c r="F635" s="233"/>
      <c r="G635" s="233"/>
      <c r="H635" s="233"/>
      <c r="I635" s="233"/>
      <c r="J635" s="233"/>
      <c r="K635" s="233"/>
      <c r="L635" s="233">
        <v>2</v>
      </c>
      <c r="M635" s="233"/>
      <c r="N635" s="233"/>
      <c r="O635" s="233"/>
      <c r="P635" s="233"/>
      <c r="Q635" s="233"/>
      <c r="R635" s="230">
        <f t="shared" si="10"/>
        <v>2</v>
      </c>
      <c r="S635" s="233"/>
    </row>
    <row r="636" spans="1:19" ht="25.5" customHeight="1" x14ac:dyDescent="0.2">
      <c r="A636" s="232">
        <v>556852</v>
      </c>
      <c r="B636" s="232" t="s">
        <v>1570</v>
      </c>
      <c r="C636" s="232" t="s">
        <v>927</v>
      </c>
      <c r="D636" s="233" t="s">
        <v>1212</v>
      </c>
      <c r="E636" s="234" t="s">
        <v>1213</v>
      </c>
      <c r="F636" s="233"/>
      <c r="G636" s="233"/>
      <c r="H636" s="233"/>
      <c r="I636" s="233"/>
      <c r="J636" s="233"/>
      <c r="K636" s="233"/>
      <c r="L636" s="233">
        <v>2</v>
      </c>
      <c r="M636" s="233">
        <v>3</v>
      </c>
      <c r="N636" s="233"/>
      <c r="O636" s="233"/>
      <c r="P636" s="233"/>
      <c r="Q636" s="233"/>
      <c r="R636" s="230">
        <f t="shared" si="10"/>
        <v>5</v>
      </c>
      <c r="S636" s="233"/>
    </row>
    <row r="637" spans="1:19" ht="25.5" customHeight="1" x14ac:dyDescent="0.2">
      <c r="A637" s="232">
        <v>704229</v>
      </c>
      <c r="B637" s="232" t="s">
        <v>959</v>
      </c>
      <c r="C637" s="232" t="s">
        <v>960</v>
      </c>
      <c r="D637" s="233" t="e">
        <f>VLOOKUP(A637,'Market Basket'!A:E,13,FALSE)</f>
        <v>#N/A</v>
      </c>
      <c r="E637" s="234" t="e">
        <f>VLOOKUP(A637,'Market Basket'!A:E,14,FALSE)</f>
        <v>#N/A</v>
      </c>
      <c r="F637" s="233"/>
      <c r="G637" s="233"/>
      <c r="H637" s="233"/>
      <c r="I637" s="233"/>
      <c r="J637" s="233"/>
      <c r="K637" s="233"/>
      <c r="L637" s="233">
        <v>2</v>
      </c>
      <c r="M637" s="233"/>
      <c r="N637" s="233"/>
      <c r="O637" s="233"/>
      <c r="P637" s="233"/>
      <c r="Q637" s="233"/>
      <c r="R637" s="230">
        <f t="shared" si="10"/>
        <v>2</v>
      </c>
      <c r="S637" s="233"/>
    </row>
    <row r="638" spans="1:19" ht="25.5" customHeight="1" x14ac:dyDescent="0.2">
      <c r="A638" s="232">
        <v>843237</v>
      </c>
      <c r="B638" s="232" t="s">
        <v>1571</v>
      </c>
      <c r="C638" s="232" t="s">
        <v>403</v>
      </c>
      <c r="D638" s="233" t="s">
        <v>1212</v>
      </c>
      <c r="E638" s="234" t="s">
        <v>1213</v>
      </c>
      <c r="F638" s="233"/>
      <c r="G638" s="233"/>
      <c r="H638" s="233"/>
      <c r="I638" s="233"/>
      <c r="J638" s="233"/>
      <c r="K638" s="233"/>
      <c r="L638" s="233">
        <v>2</v>
      </c>
      <c r="M638" s="233"/>
      <c r="N638" s="233"/>
      <c r="O638" s="233"/>
      <c r="P638" s="233"/>
      <c r="Q638" s="233"/>
      <c r="R638" s="230">
        <f t="shared" si="10"/>
        <v>2</v>
      </c>
      <c r="S638" s="233"/>
    </row>
    <row r="639" spans="1:19" ht="25.5" customHeight="1" x14ac:dyDescent="0.2">
      <c r="A639" s="232">
        <v>108019</v>
      </c>
      <c r="B639" s="232" t="s">
        <v>1572</v>
      </c>
      <c r="C639" s="232" t="s">
        <v>1279</v>
      </c>
      <c r="D639" s="233" t="s">
        <v>1212</v>
      </c>
      <c r="E639" s="234" t="s">
        <v>1213</v>
      </c>
      <c r="F639" s="233"/>
      <c r="G639" s="233"/>
      <c r="H639" s="233"/>
      <c r="I639" s="233"/>
      <c r="J639" s="233"/>
      <c r="K639" s="233"/>
      <c r="L639" s="233">
        <v>1</v>
      </c>
      <c r="M639" s="233">
        <v>1</v>
      </c>
      <c r="N639" s="233"/>
      <c r="O639" s="233"/>
      <c r="P639" s="233"/>
      <c r="Q639" s="233"/>
      <c r="R639" s="230">
        <f t="shared" si="10"/>
        <v>2</v>
      </c>
      <c r="S639" s="233"/>
    </row>
    <row r="640" spans="1:19" ht="25.5" customHeight="1" x14ac:dyDescent="0.2">
      <c r="A640" s="232">
        <v>198005</v>
      </c>
      <c r="B640" s="232" t="s">
        <v>1573</v>
      </c>
      <c r="C640" s="232" t="s">
        <v>12</v>
      </c>
      <c r="D640" s="233" t="s">
        <v>1212</v>
      </c>
      <c r="E640" s="234" t="s">
        <v>1213</v>
      </c>
      <c r="F640" s="233"/>
      <c r="G640" s="233"/>
      <c r="H640" s="233"/>
      <c r="I640" s="233"/>
      <c r="J640" s="233"/>
      <c r="K640" s="233"/>
      <c r="L640" s="233">
        <v>1</v>
      </c>
      <c r="M640" s="233">
        <v>1</v>
      </c>
      <c r="N640" s="233"/>
      <c r="O640" s="233"/>
      <c r="P640" s="233"/>
      <c r="Q640" s="233"/>
      <c r="R640" s="230">
        <f t="shared" si="10"/>
        <v>2</v>
      </c>
      <c r="S640" s="233"/>
    </row>
    <row r="641" spans="1:19" ht="25.5" customHeight="1" x14ac:dyDescent="0.2">
      <c r="A641" s="232">
        <v>255521</v>
      </c>
      <c r="B641" s="232" t="s">
        <v>699</v>
      </c>
      <c r="C641" s="232" t="s">
        <v>519</v>
      </c>
      <c r="D641" s="233" t="e">
        <f>VLOOKUP(A641,'Market Basket'!A:E,13,FALSE)</f>
        <v>#N/A</v>
      </c>
      <c r="E641" s="234" t="e">
        <f>VLOOKUP(A641,'Market Basket'!A:E,14,FALSE)</f>
        <v>#N/A</v>
      </c>
      <c r="F641" s="233"/>
      <c r="G641" s="233"/>
      <c r="H641" s="233"/>
      <c r="I641" s="233"/>
      <c r="J641" s="233"/>
      <c r="K641" s="233"/>
      <c r="L641" s="233">
        <v>1</v>
      </c>
      <c r="M641" s="233"/>
      <c r="N641" s="233"/>
      <c r="O641" s="233"/>
      <c r="P641" s="233"/>
      <c r="Q641" s="233"/>
      <c r="R641" s="230">
        <f t="shared" si="10"/>
        <v>1</v>
      </c>
      <c r="S641" s="233"/>
    </row>
    <row r="642" spans="1:19" ht="25.5" customHeight="1" x14ac:dyDescent="0.2">
      <c r="A642" s="232">
        <v>256371</v>
      </c>
      <c r="B642" s="232" t="s">
        <v>1013</v>
      </c>
      <c r="C642" s="232" t="s">
        <v>1014</v>
      </c>
      <c r="D642" s="233" t="e">
        <f>VLOOKUP(A642,'Market Basket'!A:E,13,FALSE)</f>
        <v>#N/A</v>
      </c>
      <c r="E642" s="234" t="e">
        <f>VLOOKUP(A642,'Market Basket'!A:E,14,FALSE)</f>
        <v>#N/A</v>
      </c>
      <c r="F642" s="233"/>
      <c r="G642" s="233"/>
      <c r="H642" s="233"/>
      <c r="I642" s="233"/>
      <c r="J642" s="233"/>
      <c r="K642" s="233"/>
      <c r="L642" s="233">
        <v>1</v>
      </c>
      <c r="M642" s="233">
        <v>8</v>
      </c>
      <c r="N642" s="233"/>
      <c r="O642" s="233"/>
      <c r="P642" s="233"/>
      <c r="Q642" s="233"/>
      <c r="R642" s="230">
        <f t="shared" si="10"/>
        <v>9</v>
      </c>
      <c r="S642" s="233"/>
    </row>
    <row r="643" spans="1:19" ht="25.5" customHeight="1" x14ac:dyDescent="0.2">
      <c r="A643" s="232">
        <v>294061</v>
      </c>
      <c r="B643" s="232" t="s">
        <v>1574</v>
      </c>
      <c r="C643" s="232" t="s">
        <v>1575</v>
      </c>
      <c r="D643" s="233" t="s">
        <v>1212</v>
      </c>
      <c r="E643" s="234" t="s">
        <v>1213</v>
      </c>
      <c r="F643" s="233"/>
      <c r="G643" s="233"/>
      <c r="H643" s="233"/>
      <c r="I643" s="233"/>
      <c r="J643" s="233"/>
      <c r="K643" s="233"/>
      <c r="L643" s="233">
        <v>1</v>
      </c>
      <c r="M643" s="233"/>
      <c r="N643" s="233"/>
      <c r="O643" s="233"/>
      <c r="P643" s="233"/>
      <c r="Q643" s="233"/>
      <c r="R643" s="230">
        <f t="shared" si="10"/>
        <v>1</v>
      </c>
      <c r="S643" s="233"/>
    </row>
    <row r="644" spans="1:19" ht="25.5" customHeight="1" x14ac:dyDescent="0.2">
      <c r="A644" s="232">
        <v>311065</v>
      </c>
      <c r="B644" s="232" t="s">
        <v>1576</v>
      </c>
      <c r="C644" s="232" t="s">
        <v>23</v>
      </c>
      <c r="D644" s="233" t="s">
        <v>1212</v>
      </c>
      <c r="E644" s="234" t="s">
        <v>1213</v>
      </c>
      <c r="F644" s="233"/>
      <c r="G644" s="233"/>
      <c r="H644" s="233"/>
      <c r="I644" s="233"/>
      <c r="J644" s="233"/>
      <c r="K644" s="233"/>
      <c r="L644" s="233">
        <v>1</v>
      </c>
      <c r="M644" s="233"/>
      <c r="N644" s="233"/>
      <c r="O644" s="233"/>
      <c r="P644" s="233"/>
      <c r="Q644" s="233"/>
      <c r="R644" s="230">
        <f t="shared" si="10"/>
        <v>1</v>
      </c>
      <c r="S644" s="233"/>
    </row>
    <row r="645" spans="1:19" ht="25.5" customHeight="1" x14ac:dyDescent="0.2">
      <c r="A645" s="232">
        <v>314595</v>
      </c>
      <c r="B645" s="232" t="s">
        <v>923</v>
      </c>
      <c r="C645" s="232" t="s">
        <v>924</v>
      </c>
      <c r="D645" s="233" t="e">
        <f>VLOOKUP(A645,'Market Basket'!A:E,13,FALSE)</f>
        <v>#N/A</v>
      </c>
      <c r="E645" s="234" t="e">
        <f>VLOOKUP(A645,'Market Basket'!A:E,14,FALSE)</f>
        <v>#N/A</v>
      </c>
      <c r="F645" s="233"/>
      <c r="G645" s="233"/>
      <c r="H645" s="233"/>
      <c r="I645" s="233"/>
      <c r="J645" s="233"/>
      <c r="K645" s="233"/>
      <c r="L645" s="233">
        <v>1</v>
      </c>
      <c r="M645" s="233"/>
      <c r="N645" s="233"/>
      <c r="O645" s="233"/>
      <c r="P645" s="233"/>
      <c r="Q645" s="233"/>
      <c r="R645" s="230">
        <f t="shared" ref="R645:R682" si="11">SUM(F645:Q645)</f>
        <v>1</v>
      </c>
      <c r="S645" s="233"/>
    </row>
    <row r="646" spans="1:19" ht="25.5" customHeight="1" x14ac:dyDescent="0.2">
      <c r="A646" s="232">
        <v>348636</v>
      </c>
      <c r="B646" s="232" t="s">
        <v>1577</v>
      </c>
      <c r="C646" s="232" t="s">
        <v>44</v>
      </c>
      <c r="D646" s="233" t="s">
        <v>1212</v>
      </c>
      <c r="E646" s="234" t="s">
        <v>1213</v>
      </c>
      <c r="F646" s="233"/>
      <c r="G646" s="233"/>
      <c r="H646" s="233"/>
      <c r="I646" s="233"/>
      <c r="J646" s="233"/>
      <c r="K646" s="233"/>
      <c r="L646" s="233">
        <v>1</v>
      </c>
      <c r="M646" s="233">
        <v>1</v>
      </c>
      <c r="N646" s="233"/>
      <c r="O646" s="233"/>
      <c r="P646" s="233"/>
      <c r="Q646" s="233"/>
      <c r="R646" s="230">
        <f t="shared" si="11"/>
        <v>2</v>
      </c>
      <c r="S646" s="233"/>
    </row>
    <row r="647" spans="1:19" ht="25.5" customHeight="1" x14ac:dyDescent="0.2">
      <c r="A647" s="232">
        <v>371058</v>
      </c>
      <c r="B647" s="232" t="s">
        <v>1578</v>
      </c>
      <c r="C647" s="232" t="s">
        <v>1579</v>
      </c>
      <c r="D647" s="233" t="s">
        <v>1212</v>
      </c>
      <c r="E647" s="234" t="s">
        <v>1213</v>
      </c>
      <c r="F647" s="233"/>
      <c r="G647" s="233"/>
      <c r="H647" s="233"/>
      <c r="I647" s="233"/>
      <c r="J647" s="233"/>
      <c r="K647" s="233"/>
      <c r="L647" s="233">
        <v>1</v>
      </c>
      <c r="M647" s="233"/>
      <c r="N647" s="233"/>
      <c r="O647" s="233"/>
      <c r="P647" s="233"/>
      <c r="Q647" s="233"/>
      <c r="R647" s="230">
        <f t="shared" si="11"/>
        <v>1</v>
      </c>
      <c r="S647" s="233"/>
    </row>
    <row r="648" spans="1:19" ht="25.5" customHeight="1" x14ac:dyDescent="0.2">
      <c r="A648" s="232">
        <v>371065</v>
      </c>
      <c r="B648" s="232" t="s">
        <v>1580</v>
      </c>
      <c r="C648" s="232" t="s">
        <v>1579</v>
      </c>
      <c r="D648" s="233" t="s">
        <v>1212</v>
      </c>
      <c r="E648" s="234" t="s">
        <v>1213</v>
      </c>
      <c r="F648" s="233"/>
      <c r="G648" s="233"/>
      <c r="H648" s="233"/>
      <c r="I648" s="233"/>
      <c r="J648" s="233"/>
      <c r="K648" s="233"/>
      <c r="L648" s="233">
        <v>1</v>
      </c>
      <c r="M648" s="233"/>
      <c r="N648" s="233"/>
      <c r="O648" s="233"/>
      <c r="P648" s="233"/>
      <c r="Q648" s="233"/>
      <c r="R648" s="230">
        <f t="shared" si="11"/>
        <v>1</v>
      </c>
      <c r="S648" s="233"/>
    </row>
    <row r="649" spans="1:19" ht="25.5" customHeight="1" x14ac:dyDescent="0.2">
      <c r="A649" s="232">
        <v>430984</v>
      </c>
      <c r="B649" s="232" t="s">
        <v>1581</v>
      </c>
      <c r="C649" s="232" t="s">
        <v>1050</v>
      </c>
      <c r="D649" s="233" t="s">
        <v>1212</v>
      </c>
      <c r="E649" s="234" t="s">
        <v>1213</v>
      </c>
      <c r="F649" s="233"/>
      <c r="G649" s="233"/>
      <c r="H649" s="233"/>
      <c r="I649" s="233"/>
      <c r="J649" s="233"/>
      <c r="K649" s="233"/>
      <c r="L649" s="233">
        <v>1</v>
      </c>
      <c r="M649" s="233"/>
      <c r="N649" s="233"/>
      <c r="O649" s="233"/>
      <c r="P649" s="233"/>
      <c r="Q649" s="233"/>
      <c r="R649" s="230">
        <f t="shared" si="11"/>
        <v>1</v>
      </c>
      <c r="S649" s="233"/>
    </row>
    <row r="650" spans="1:19" ht="25.5" customHeight="1" x14ac:dyDescent="0.2">
      <c r="A650" s="232">
        <v>431526</v>
      </c>
      <c r="B650" s="232" t="s">
        <v>1582</v>
      </c>
      <c r="C650" s="232" t="s">
        <v>1072</v>
      </c>
      <c r="D650" s="233" t="s">
        <v>1212</v>
      </c>
      <c r="E650" s="234" t="s">
        <v>1213</v>
      </c>
      <c r="F650" s="233"/>
      <c r="G650" s="233"/>
      <c r="H650" s="233"/>
      <c r="I650" s="233"/>
      <c r="J650" s="233"/>
      <c r="K650" s="233"/>
      <c r="L650" s="233">
        <v>1</v>
      </c>
      <c r="M650" s="233"/>
      <c r="N650" s="233"/>
      <c r="O650" s="233"/>
      <c r="P650" s="233"/>
      <c r="Q650" s="233"/>
      <c r="R650" s="230">
        <f t="shared" si="11"/>
        <v>1</v>
      </c>
      <c r="S650" s="233"/>
    </row>
    <row r="651" spans="1:19" ht="25.5" customHeight="1" x14ac:dyDescent="0.2">
      <c r="A651" s="232">
        <v>449237</v>
      </c>
      <c r="B651" s="232" t="s">
        <v>1069</v>
      </c>
      <c r="C651" s="232" t="s">
        <v>44</v>
      </c>
      <c r="D651" s="233" t="e">
        <f>VLOOKUP(A651,'Market Basket'!A:E,13,FALSE)</f>
        <v>#N/A</v>
      </c>
      <c r="E651" s="234" t="e">
        <f>VLOOKUP(A651,'Market Basket'!A:E,14,FALSE)</f>
        <v>#N/A</v>
      </c>
      <c r="F651" s="233"/>
      <c r="G651" s="233"/>
      <c r="H651" s="233"/>
      <c r="I651" s="233"/>
      <c r="J651" s="233"/>
      <c r="K651" s="233"/>
      <c r="L651" s="233">
        <v>1</v>
      </c>
      <c r="M651" s="233"/>
      <c r="N651" s="233"/>
      <c r="O651" s="233"/>
      <c r="P651" s="233"/>
      <c r="Q651" s="233"/>
      <c r="R651" s="230">
        <f t="shared" si="11"/>
        <v>1</v>
      </c>
      <c r="S651" s="233"/>
    </row>
    <row r="652" spans="1:19" ht="25.5" customHeight="1" x14ac:dyDescent="0.2">
      <c r="A652" s="232">
        <v>452841</v>
      </c>
      <c r="B652" s="232" t="s">
        <v>933</v>
      </c>
      <c r="C652" s="232" t="s">
        <v>703</v>
      </c>
      <c r="D652" s="233" t="e">
        <f>VLOOKUP(A652,'Market Basket'!A:E,13,FALSE)</f>
        <v>#N/A</v>
      </c>
      <c r="E652" s="234" t="e">
        <f>VLOOKUP(A652,'Market Basket'!A:E,14,FALSE)</f>
        <v>#N/A</v>
      </c>
      <c r="F652" s="233"/>
      <c r="G652" s="233"/>
      <c r="H652" s="233"/>
      <c r="I652" s="233"/>
      <c r="J652" s="233"/>
      <c r="K652" s="233"/>
      <c r="L652" s="233">
        <v>1</v>
      </c>
      <c r="M652" s="233"/>
      <c r="N652" s="233"/>
      <c r="O652" s="233"/>
      <c r="P652" s="233"/>
      <c r="Q652" s="233"/>
      <c r="R652" s="230">
        <f t="shared" si="11"/>
        <v>1</v>
      </c>
      <c r="S652" s="233"/>
    </row>
    <row r="653" spans="1:19" ht="25.5" customHeight="1" x14ac:dyDescent="0.2">
      <c r="A653" s="232">
        <v>513806</v>
      </c>
      <c r="B653" s="232" t="s">
        <v>1053</v>
      </c>
      <c r="C653" s="232" t="s">
        <v>998</v>
      </c>
      <c r="D653" s="233" t="e">
        <f>VLOOKUP(A653,'Market Basket'!A:E,13,FALSE)</f>
        <v>#N/A</v>
      </c>
      <c r="E653" s="234" t="e">
        <f>VLOOKUP(A653,'Market Basket'!A:E,14,FALSE)</f>
        <v>#N/A</v>
      </c>
      <c r="F653" s="233"/>
      <c r="G653" s="233"/>
      <c r="H653" s="233"/>
      <c r="I653" s="233"/>
      <c r="J653" s="233"/>
      <c r="K653" s="233"/>
      <c r="L653" s="233">
        <v>1</v>
      </c>
      <c r="M653" s="233">
        <v>1</v>
      </c>
      <c r="N653" s="233"/>
      <c r="O653" s="233"/>
      <c r="P653" s="233"/>
      <c r="Q653" s="233"/>
      <c r="R653" s="230">
        <f t="shared" si="11"/>
        <v>2</v>
      </c>
      <c r="S653" s="233"/>
    </row>
    <row r="654" spans="1:19" ht="25.5" customHeight="1" x14ac:dyDescent="0.2">
      <c r="A654" s="232">
        <v>518331</v>
      </c>
      <c r="B654" s="232" t="s">
        <v>1583</v>
      </c>
      <c r="C654" s="232" t="s">
        <v>998</v>
      </c>
      <c r="D654" s="233" t="s">
        <v>1212</v>
      </c>
      <c r="E654" s="234" t="s">
        <v>1213</v>
      </c>
      <c r="F654" s="233"/>
      <c r="G654" s="233"/>
      <c r="H654" s="233"/>
      <c r="I654" s="233"/>
      <c r="J654" s="233"/>
      <c r="K654" s="233"/>
      <c r="L654" s="233">
        <v>1</v>
      </c>
      <c r="M654" s="233"/>
      <c r="N654" s="233"/>
      <c r="O654" s="233"/>
      <c r="P654" s="233"/>
      <c r="Q654" s="233"/>
      <c r="R654" s="230">
        <f t="shared" si="11"/>
        <v>1</v>
      </c>
      <c r="S654" s="233"/>
    </row>
    <row r="655" spans="1:19" ht="25.5" customHeight="1" x14ac:dyDescent="0.2">
      <c r="A655" s="232">
        <v>600660</v>
      </c>
      <c r="B655" s="232" t="s">
        <v>706</v>
      </c>
      <c r="C655" s="232" t="s">
        <v>574</v>
      </c>
      <c r="D655" s="233" t="e">
        <f>VLOOKUP(A655,'Market Basket'!A:E,13,FALSE)</f>
        <v>#N/A</v>
      </c>
      <c r="E655" s="234" t="e">
        <f>VLOOKUP(A655,'Market Basket'!A:E,14,FALSE)</f>
        <v>#N/A</v>
      </c>
      <c r="F655" s="233"/>
      <c r="G655" s="233"/>
      <c r="H655" s="233"/>
      <c r="I655" s="233"/>
      <c r="J655" s="233"/>
      <c r="K655" s="233"/>
      <c r="L655" s="233">
        <v>1</v>
      </c>
      <c r="M655" s="233"/>
      <c r="N655" s="233"/>
      <c r="O655" s="233"/>
      <c r="P655" s="233"/>
      <c r="Q655" s="233"/>
      <c r="R655" s="230">
        <f t="shared" si="11"/>
        <v>1</v>
      </c>
      <c r="S655" s="233"/>
    </row>
    <row r="656" spans="1:19" ht="25.5" customHeight="1" x14ac:dyDescent="0.2">
      <c r="A656" s="232">
        <v>604203</v>
      </c>
      <c r="B656" s="232" t="s">
        <v>1582</v>
      </c>
      <c r="C656" s="232" t="s">
        <v>1072</v>
      </c>
      <c r="D656" s="233" t="s">
        <v>1212</v>
      </c>
      <c r="E656" s="234" t="s">
        <v>1213</v>
      </c>
      <c r="F656" s="233"/>
      <c r="G656" s="233"/>
      <c r="H656" s="233"/>
      <c r="I656" s="233"/>
      <c r="J656" s="233"/>
      <c r="K656" s="233"/>
      <c r="L656" s="233">
        <v>1</v>
      </c>
      <c r="M656" s="233"/>
      <c r="N656" s="233"/>
      <c r="O656" s="233"/>
      <c r="P656" s="233"/>
      <c r="Q656" s="233"/>
      <c r="R656" s="230">
        <f t="shared" si="11"/>
        <v>1</v>
      </c>
      <c r="S656" s="233"/>
    </row>
    <row r="657" spans="1:19" ht="25.5" customHeight="1" x14ac:dyDescent="0.2">
      <c r="A657" s="232">
        <v>618971</v>
      </c>
      <c r="B657" s="232" t="s">
        <v>1584</v>
      </c>
      <c r="C657" s="232" t="s">
        <v>116</v>
      </c>
      <c r="D657" s="233" t="s">
        <v>1212</v>
      </c>
      <c r="E657" s="234" t="s">
        <v>1213</v>
      </c>
      <c r="F657" s="233"/>
      <c r="G657" s="233"/>
      <c r="H657" s="233"/>
      <c r="I657" s="233"/>
      <c r="J657" s="233"/>
      <c r="K657" s="233"/>
      <c r="L657" s="233">
        <v>1</v>
      </c>
      <c r="M657" s="233"/>
      <c r="N657" s="233"/>
      <c r="O657" s="233"/>
      <c r="P657" s="233"/>
      <c r="Q657" s="233"/>
      <c r="R657" s="230">
        <f t="shared" si="11"/>
        <v>1</v>
      </c>
      <c r="S657" s="233"/>
    </row>
    <row r="658" spans="1:19" ht="25.5" customHeight="1" x14ac:dyDescent="0.2">
      <c r="A658" s="232">
        <v>686503</v>
      </c>
      <c r="B658" s="232" t="s">
        <v>1585</v>
      </c>
      <c r="C658" s="232" t="s">
        <v>23</v>
      </c>
      <c r="D658" s="233" t="s">
        <v>1212</v>
      </c>
      <c r="E658" s="234" t="s">
        <v>1213</v>
      </c>
      <c r="F658" s="233"/>
      <c r="G658" s="233"/>
      <c r="H658" s="233"/>
      <c r="I658" s="233"/>
      <c r="J658" s="233"/>
      <c r="K658" s="233"/>
      <c r="L658" s="233">
        <v>1</v>
      </c>
      <c r="M658" s="233"/>
      <c r="N658" s="233"/>
      <c r="O658" s="233"/>
      <c r="P658" s="233"/>
      <c r="Q658" s="233"/>
      <c r="R658" s="230">
        <f t="shared" si="11"/>
        <v>1</v>
      </c>
      <c r="S658" s="233"/>
    </row>
    <row r="659" spans="1:19" ht="25.5" customHeight="1" x14ac:dyDescent="0.2">
      <c r="A659" s="232">
        <v>705591</v>
      </c>
      <c r="B659" s="232" t="s">
        <v>1586</v>
      </c>
      <c r="C659" s="232" t="s">
        <v>116</v>
      </c>
      <c r="D659" s="233" t="s">
        <v>1212</v>
      </c>
      <c r="E659" s="234" t="s">
        <v>1213</v>
      </c>
      <c r="F659" s="233"/>
      <c r="G659" s="233"/>
      <c r="H659" s="233"/>
      <c r="I659" s="233"/>
      <c r="J659" s="233"/>
      <c r="K659" s="233"/>
      <c r="L659" s="233">
        <v>1</v>
      </c>
      <c r="M659" s="233"/>
      <c r="N659" s="233"/>
      <c r="O659" s="233"/>
      <c r="P659" s="233"/>
      <c r="Q659" s="233"/>
      <c r="R659" s="230">
        <f t="shared" si="11"/>
        <v>1</v>
      </c>
      <c r="S659" s="233"/>
    </row>
    <row r="660" spans="1:19" ht="25.5" customHeight="1" x14ac:dyDescent="0.2">
      <c r="A660" s="232">
        <v>802426</v>
      </c>
      <c r="B660" s="232" t="s">
        <v>753</v>
      </c>
      <c r="C660" s="232" t="s">
        <v>749</v>
      </c>
      <c r="D660" s="233" t="e">
        <f>VLOOKUP(A660,'Market Basket'!A:E,13,FALSE)</f>
        <v>#N/A</v>
      </c>
      <c r="E660" s="234" t="e">
        <f>VLOOKUP(A660,'Market Basket'!A:E,14,FALSE)</f>
        <v>#N/A</v>
      </c>
      <c r="F660" s="233"/>
      <c r="G660" s="233"/>
      <c r="H660" s="233"/>
      <c r="I660" s="233"/>
      <c r="J660" s="233"/>
      <c r="K660" s="233"/>
      <c r="L660" s="233">
        <v>1</v>
      </c>
      <c r="M660" s="233"/>
      <c r="N660" s="233"/>
      <c r="O660" s="233"/>
      <c r="P660" s="233"/>
      <c r="Q660" s="233"/>
      <c r="R660" s="230">
        <f t="shared" si="11"/>
        <v>1</v>
      </c>
      <c r="S660" s="233"/>
    </row>
    <row r="661" spans="1:19" ht="25.5" customHeight="1" x14ac:dyDescent="0.2">
      <c r="A661" s="232">
        <v>124996</v>
      </c>
      <c r="B661" s="232" t="s">
        <v>1587</v>
      </c>
      <c r="C661" s="232" t="s">
        <v>1549</v>
      </c>
      <c r="D661" s="233" t="s">
        <v>1212</v>
      </c>
      <c r="E661" s="234" t="s">
        <v>1213</v>
      </c>
      <c r="F661" s="233"/>
      <c r="G661" s="233"/>
      <c r="H661" s="233"/>
      <c r="I661" s="233"/>
      <c r="J661" s="233"/>
      <c r="K661" s="233"/>
      <c r="L661" s="233"/>
      <c r="M661" s="233">
        <v>19</v>
      </c>
      <c r="N661" s="233"/>
      <c r="O661" s="233"/>
      <c r="P661" s="233"/>
      <c r="Q661" s="233"/>
      <c r="R661" s="230">
        <f t="shared" si="11"/>
        <v>19</v>
      </c>
      <c r="S661" s="233"/>
    </row>
    <row r="662" spans="1:19" ht="25.5" customHeight="1" x14ac:dyDescent="0.2">
      <c r="A662" s="232">
        <v>174331</v>
      </c>
      <c r="B662" s="232" t="s">
        <v>41</v>
      </c>
      <c r="C662" s="232" t="s">
        <v>29</v>
      </c>
      <c r="D662" s="233" t="e">
        <f>VLOOKUP(A662,'Market Basket'!A:E,13,FALSE)</f>
        <v>#N/A</v>
      </c>
      <c r="E662" s="234" t="e">
        <f>VLOOKUP(A662,'Market Basket'!A:E,14,FALSE)</f>
        <v>#N/A</v>
      </c>
      <c r="F662" s="233"/>
      <c r="G662" s="233"/>
      <c r="H662" s="233"/>
      <c r="I662" s="233"/>
      <c r="J662" s="233"/>
      <c r="K662" s="233"/>
      <c r="L662" s="233"/>
      <c r="M662" s="233">
        <v>1</v>
      </c>
      <c r="N662" s="233"/>
      <c r="O662" s="233"/>
      <c r="P662" s="233"/>
      <c r="Q662" s="233"/>
      <c r="R662" s="230">
        <f t="shared" si="11"/>
        <v>1</v>
      </c>
      <c r="S662" s="233"/>
    </row>
    <row r="663" spans="1:19" ht="25.5" customHeight="1" x14ac:dyDescent="0.2">
      <c r="A663" s="232">
        <v>199079</v>
      </c>
      <c r="B663" s="232" t="s">
        <v>1588</v>
      </c>
      <c r="C663" s="232" t="s">
        <v>23</v>
      </c>
      <c r="D663" s="233" t="s">
        <v>1212</v>
      </c>
      <c r="E663" s="234" t="s">
        <v>1213</v>
      </c>
      <c r="F663" s="233"/>
      <c r="G663" s="233"/>
      <c r="H663" s="233"/>
      <c r="I663" s="233"/>
      <c r="J663" s="233"/>
      <c r="K663" s="233"/>
      <c r="L663" s="233"/>
      <c r="M663" s="233">
        <v>1</v>
      </c>
      <c r="N663" s="233"/>
      <c r="O663" s="233"/>
      <c r="P663" s="233"/>
      <c r="Q663" s="233"/>
      <c r="R663" s="230">
        <f t="shared" si="11"/>
        <v>1</v>
      </c>
      <c r="S663" s="233"/>
    </row>
    <row r="664" spans="1:19" ht="25.5" customHeight="1" x14ac:dyDescent="0.2">
      <c r="A664" s="232">
        <v>231981</v>
      </c>
      <c r="B664" s="232" t="s">
        <v>1589</v>
      </c>
      <c r="C664" s="232" t="s">
        <v>90</v>
      </c>
      <c r="D664" s="233" t="s">
        <v>1212</v>
      </c>
      <c r="E664" s="234" t="s">
        <v>1213</v>
      </c>
      <c r="F664" s="233"/>
      <c r="G664" s="233"/>
      <c r="H664" s="233"/>
      <c r="I664" s="233"/>
      <c r="J664" s="233"/>
      <c r="K664" s="233"/>
      <c r="L664" s="233"/>
      <c r="M664" s="233">
        <v>2</v>
      </c>
      <c r="N664" s="233"/>
      <c r="O664" s="233"/>
      <c r="P664" s="233"/>
      <c r="Q664" s="233"/>
      <c r="R664" s="230">
        <f t="shared" si="11"/>
        <v>2</v>
      </c>
      <c r="S664" s="233"/>
    </row>
    <row r="665" spans="1:19" ht="25.5" customHeight="1" x14ac:dyDescent="0.2">
      <c r="A665" s="232">
        <v>241436</v>
      </c>
      <c r="B665" s="232" t="s">
        <v>1590</v>
      </c>
      <c r="C665" s="232" t="s">
        <v>1591</v>
      </c>
      <c r="D665" s="233" t="s">
        <v>1212</v>
      </c>
      <c r="E665" s="234" t="s">
        <v>1213</v>
      </c>
      <c r="F665" s="233"/>
      <c r="G665" s="233"/>
      <c r="H665" s="233"/>
      <c r="I665" s="233"/>
      <c r="J665" s="233"/>
      <c r="K665" s="233"/>
      <c r="L665" s="233"/>
      <c r="M665" s="233">
        <v>1</v>
      </c>
      <c r="N665" s="233"/>
      <c r="O665" s="233"/>
      <c r="P665" s="233"/>
      <c r="Q665" s="233"/>
      <c r="R665" s="230">
        <f t="shared" si="11"/>
        <v>1</v>
      </c>
      <c r="S665" s="233"/>
    </row>
    <row r="666" spans="1:19" ht="25.5" customHeight="1" x14ac:dyDescent="0.2">
      <c r="A666" s="232">
        <v>283372</v>
      </c>
      <c r="B666" s="232" t="s">
        <v>1592</v>
      </c>
      <c r="C666" s="232" t="s">
        <v>44</v>
      </c>
      <c r="D666" s="233" t="s">
        <v>1212</v>
      </c>
      <c r="E666" s="234" t="s">
        <v>1213</v>
      </c>
      <c r="F666" s="233"/>
      <c r="G666" s="233"/>
      <c r="H666" s="233"/>
      <c r="I666" s="233"/>
      <c r="J666" s="233"/>
      <c r="K666" s="233"/>
      <c r="L666" s="233"/>
      <c r="M666" s="233">
        <v>3</v>
      </c>
      <c r="N666" s="233"/>
      <c r="O666" s="233"/>
      <c r="P666" s="233"/>
      <c r="Q666" s="233"/>
      <c r="R666" s="230">
        <f t="shared" si="11"/>
        <v>3</v>
      </c>
      <c r="S666" s="233"/>
    </row>
    <row r="667" spans="1:19" ht="25.5" customHeight="1" x14ac:dyDescent="0.2">
      <c r="A667" s="232">
        <v>295507</v>
      </c>
      <c r="B667" s="232" t="s">
        <v>1593</v>
      </c>
      <c r="C667" s="232" t="s">
        <v>713</v>
      </c>
      <c r="D667" s="233" t="s">
        <v>1212</v>
      </c>
      <c r="E667" s="234" t="s">
        <v>1213</v>
      </c>
      <c r="F667" s="233"/>
      <c r="G667" s="233"/>
      <c r="H667" s="233"/>
      <c r="I667" s="233"/>
      <c r="J667" s="233"/>
      <c r="K667" s="233"/>
      <c r="L667" s="233"/>
      <c r="M667" s="233">
        <v>2</v>
      </c>
      <c r="N667" s="233"/>
      <c r="O667" s="233"/>
      <c r="P667" s="233"/>
      <c r="Q667" s="233"/>
      <c r="R667" s="230">
        <f t="shared" si="11"/>
        <v>2</v>
      </c>
      <c r="S667" s="233"/>
    </row>
    <row r="668" spans="1:19" ht="25.5" customHeight="1" x14ac:dyDescent="0.2">
      <c r="A668" s="232">
        <v>299405</v>
      </c>
      <c r="B668" s="232" t="s">
        <v>1594</v>
      </c>
      <c r="C668" s="232" t="s">
        <v>44</v>
      </c>
      <c r="D668" s="233" t="s">
        <v>1212</v>
      </c>
      <c r="E668" s="234" t="s">
        <v>1213</v>
      </c>
      <c r="F668" s="233"/>
      <c r="G668" s="233"/>
      <c r="H668" s="233"/>
      <c r="I668" s="233"/>
      <c r="J668" s="233"/>
      <c r="K668" s="233"/>
      <c r="L668" s="233"/>
      <c r="M668" s="233">
        <v>1</v>
      </c>
      <c r="N668" s="233"/>
      <c r="O668" s="233"/>
      <c r="P668" s="233"/>
      <c r="Q668" s="233"/>
      <c r="R668" s="230">
        <f t="shared" si="11"/>
        <v>1</v>
      </c>
      <c r="S668" s="233"/>
    </row>
    <row r="669" spans="1:19" ht="25.5" customHeight="1" x14ac:dyDescent="0.2">
      <c r="A669" s="232">
        <v>310757</v>
      </c>
      <c r="B669" s="232" t="s">
        <v>1595</v>
      </c>
      <c r="C669" s="232" t="s">
        <v>340</v>
      </c>
      <c r="D669" s="233" t="s">
        <v>1212</v>
      </c>
      <c r="E669" s="234" t="s">
        <v>1213</v>
      </c>
      <c r="F669" s="233"/>
      <c r="G669" s="233"/>
      <c r="H669" s="233"/>
      <c r="I669" s="233"/>
      <c r="J669" s="233"/>
      <c r="K669" s="233"/>
      <c r="L669" s="233"/>
      <c r="M669" s="233">
        <v>3</v>
      </c>
      <c r="N669" s="233"/>
      <c r="O669" s="233"/>
      <c r="P669" s="233"/>
      <c r="Q669" s="233"/>
      <c r="R669" s="230">
        <f t="shared" si="11"/>
        <v>3</v>
      </c>
      <c r="S669" s="233"/>
    </row>
    <row r="670" spans="1:19" ht="25.5" customHeight="1" x14ac:dyDescent="0.2">
      <c r="A670" s="232">
        <v>310821</v>
      </c>
      <c r="B670" s="232" t="s">
        <v>1596</v>
      </c>
      <c r="C670" s="232" t="s">
        <v>713</v>
      </c>
      <c r="D670" s="233" t="s">
        <v>1212</v>
      </c>
      <c r="E670" s="234" t="s">
        <v>1213</v>
      </c>
      <c r="F670" s="233"/>
      <c r="G670" s="233"/>
      <c r="H670" s="233"/>
      <c r="I670" s="233"/>
      <c r="J670" s="233"/>
      <c r="K670" s="233"/>
      <c r="L670" s="233"/>
      <c r="M670" s="233">
        <v>5</v>
      </c>
      <c r="N670" s="233"/>
      <c r="O670" s="233"/>
      <c r="P670" s="233"/>
      <c r="Q670" s="233"/>
      <c r="R670" s="230">
        <f t="shared" si="11"/>
        <v>5</v>
      </c>
      <c r="S670" s="233"/>
    </row>
    <row r="671" spans="1:19" ht="25.5" customHeight="1" x14ac:dyDescent="0.2">
      <c r="A671" s="232">
        <v>445358</v>
      </c>
      <c r="B671" s="232" t="s">
        <v>1597</v>
      </c>
      <c r="C671" s="232" t="s">
        <v>44</v>
      </c>
      <c r="D671" s="233" t="s">
        <v>1212</v>
      </c>
      <c r="E671" s="234" t="s">
        <v>1213</v>
      </c>
      <c r="F671" s="233"/>
      <c r="G671" s="233"/>
      <c r="H671" s="233"/>
      <c r="I671" s="233"/>
      <c r="J671" s="233"/>
      <c r="K671" s="233"/>
      <c r="L671" s="233"/>
      <c r="M671" s="233">
        <v>1</v>
      </c>
      <c r="N671" s="233"/>
      <c r="O671" s="233"/>
      <c r="P671" s="233"/>
      <c r="Q671" s="233"/>
      <c r="R671" s="230">
        <f t="shared" si="11"/>
        <v>1</v>
      </c>
      <c r="S671" s="233"/>
    </row>
    <row r="672" spans="1:19" ht="25.5" customHeight="1" x14ac:dyDescent="0.2">
      <c r="A672" s="232">
        <v>484964</v>
      </c>
      <c r="B672" s="232" t="s">
        <v>1598</v>
      </c>
      <c r="C672" s="232" t="s">
        <v>44</v>
      </c>
      <c r="D672" s="233" t="s">
        <v>1212</v>
      </c>
      <c r="E672" s="234" t="s">
        <v>1213</v>
      </c>
      <c r="F672" s="233"/>
      <c r="G672" s="233"/>
      <c r="H672" s="233"/>
      <c r="I672" s="233"/>
      <c r="J672" s="233"/>
      <c r="K672" s="233"/>
      <c r="L672" s="233"/>
      <c r="M672" s="233">
        <v>1</v>
      </c>
      <c r="N672" s="233"/>
      <c r="O672" s="233"/>
      <c r="P672" s="233"/>
      <c r="Q672" s="233"/>
      <c r="R672" s="230">
        <f t="shared" si="11"/>
        <v>1</v>
      </c>
      <c r="S672" s="233"/>
    </row>
    <row r="673" spans="1:19" ht="25.5" customHeight="1" x14ac:dyDescent="0.2">
      <c r="A673" s="232">
        <v>485472</v>
      </c>
      <c r="B673" s="232" t="s">
        <v>600</v>
      </c>
      <c r="C673" s="232" t="s">
        <v>44</v>
      </c>
      <c r="D673" s="233" t="s">
        <v>1212</v>
      </c>
      <c r="E673" s="234" t="s">
        <v>1213</v>
      </c>
      <c r="F673" s="233"/>
      <c r="G673" s="233"/>
      <c r="H673" s="233"/>
      <c r="I673" s="233"/>
      <c r="J673" s="233"/>
      <c r="K673" s="233"/>
      <c r="L673" s="233"/>
      <c r="M673" s="233">
        <v>1</v>
      </c>
      <c r="N673" s="233"/>
      <c r="O673" s="233"/>
      <c r="P673" s="233"/>
      <c r="Q673" s="233"/>
      <c r="R673" s="230">
        <f t="shared" si="11"/>
        <v>1</v>
      </c>
      <c r="S673" s="233"/>
    </row>
    <row r="674" spans="1:19" ht="25.5" customHeight="1" x14ac:dyDescent="0.2">
      <c r="A674" s="232">
        <v>525048</v>
      </c>
      <c r="B674" s="232" t="s">
        <v>39</v>
      </c>
      <c r="C674" s="232" t="s">
        <v>29</v>
      </c>
      <c r="D674" s="233" t="e">
        <f>VLOOKUP(A674,'Market Basket'!A:E,13,FALSE)</f>
        <v>#N/A</v>
      </c>
      <c r="E674" s="234" t="e">
        <f>VLOOKUP(A674,'Market Basket'!A:E,14,FALSE)</f>
        <v>#N/A</v>
      </c>
      <c r="F674" s="233"/>
      <c r="G674" s="233"/>
      <c r="H674" s="233"/>
      <c r="I674" s="233"/>
      <c r="J674" s="233"/>
      <c r="K674" s="233"/>
      <c r="L674" s="233"/>
      <c r="M674" s="233">
        <v>1</v>
      </c>
      <c r="N674" s="233"/>
      <c r="O674" s="233"/>
      <c r="P674" s="233"/>
      <c r="Q674" s="233"/>
      <c r="R674" s="230">
        <f t="shared" si="11"/>
        <v>1</v>
      </c>
      <c r="S674" s="233"/>
    </row>
    <row r="675" spans="1:19" ht="25.5" customHeight="1" x14ac:dyDescent="0.2">
      <c r="A675" s="232">
        <v>547808</v>
      </c>
      <c r="B675" s="232" t="s">
        <v>1599</v>
      </c>
      <c r="C675" s="232" t="s">
        <v>1275</v>
      </c>
      <c r="D675" s="233" t="s">
        <v>1212</v>
      </c>
      <c r="E675" s="234" t="s">
        <v>1213</v>
      </c>
      <c r="F675" s="233"/>
      <c r="G675" s="233"/>
      <c r="H675" s="233"/>
      <c r="I675" s="233"/>
      <c r="J675" s="233"/>
      <c r="K675" s="233"/>
      <c r="L675" s="233"/>
      <c r="M675" s="233">
        <v>5</v>
      </c>
      <c r="N675" s="233"/>
      <c r="O675" s="233"/>
      <c r="P675" s="233"/>
      <c r="Q675" s="233"/>
      <c r="R675" s="230">
        <f t="shared" si="11"/>
        <v>5</v>
      </c>
      <c r="S675" s="233"/>
    </row>
    <row r="676" spans="1:19" ht="25.5" customHeight="1" x14ac:dyDescent="0.2">
      <c r="A676" s="232">
        <v>584768</v>
      </c>
      <c r="B676" s="232" t="s">
        <v>1600</v>
      </c>
      <c r="C676" s="232" t="s">
        <v>1270</v>
      </c>
      <c r="D676" s="233" t="s">
        <v>1212</v>
      </c>
      <c r="E676" s="234" t="s">
        <v>1213</v>
      </c>
      <c r="F676" s="233"/>
      <c r="G676" s="233"/>
      <c r="H676" s="233"/>
      <c r="I676" s="233"/>
      <c r="J676" s="233"/>
      <c r="K676" s="233"/>
      <c r="L676" s="233"/>
      <c r="M676" s="233">
        <v>1</v>
      </c>
      <c r="N676" s="233"/>
      <c r="O676" s="233"/>
      <c r="P676" s="233"/>
      <c r="Q676" s="233"/>
      <c r="R676" s="230">
        <f t="shared" si="11"/>
        <v>1</v>
      </c>
      <c r="S676" s="233"/>
    </row>
    <row r="677" spans="1:19" ht="25.5" customHeight="1" x14ac:dyDescent="0.2">
      <c r="A677" s="232">
        <v>584804</v>
      </c>
      <c r="B677" s="232" t="s">
        <v>1601</v>
      </c>
      <c r="C677" s="232" t="s">
        <v>1270</v>
      </c>
      <c r="D677" s="233" t="s">
        <v>1212</v>
      </c>
      <c r="E677" s="234" t="s">
        <v>1213</v>
      </c>
      <c r="F677" s="233"/>
      <c r="G677" s="233"/>
      <c r="H677" s="233"/>
      <c r="I677" s="233"/>
      <c r="J677" s="233"/>
      <c r="K677" s="233"/>
      <c r="L677" s="233"/>
      <c r="M677" s="233">
        <v>1</v>
      </c>
      <c r="N677" s="233"/>
      <c r="O677" s="233"/>
      <c r="P677" s="233"/>
      <c r="Q677" s="233"/>
      <c r="R677" s="230">
        <f t="shared" si="11"/>
        <v>1</v>
      </c>
      <c r="S677" s="233"/>
    </row>
    <row r="678" spans="1:19" ht="25.5" customHeight="1" x14ac:dyDescent="0.2">
      <c r="A678" s="232">
        <v>712550</v>
      </c>
      <c r="B678" s="232" t="s">
        <v>316</v>
      </c>
      <c r="C678" s="232" t="s">
        <v>317</v>
      </c>
      <c r="D678" s="233" t="s">
        <v>1212</v>
      </c>
      <c r="E678" s="234" t="s">
        <v>1213</v>
      </c>
      <c r="F678" s="233"/>
      <c r="G678" s="233"/>
      <c r="H678" s="233"/>
      <c r="I678" s="233"/>
      <c r="J678" s="233"/>
      <c r="K678" s="233"/>
      <c r="L678" s="233"/>
      <c r="M678" s="233">
        <v>4</v>
      </c>
      <c r="N678" s="233"/>
      <c r="O678" s="233"/>
      <c r="P678" s="233"/>
      <c r="Q678" s="233"/>
      <c r="R678" s="230">
        <f t="shared" si="11"/>
        <v>4</v>
      </c>
      <c r="S678" s="233"/>
    </row>
    <row r="679" spans="1:19" ht="25.5" customHeight="1" x14ac:dyDescent="0.2">
      <c r="A679" s="232">
        <v>799966</v>
      </c>
      <c r="B679" s="232" t="s">
        <v>1602</v>
      </c>
      <c r="C679" s="232" t="s">
        <v>1603</v>
      </c>
      <c r="D679" s="233" t="s">
        <v>1212</v>
      </c>
      <c r="E679" s="234" t="s">
        <v>1213</v>
      </c>
      <c r="F679" s="233"/>
      <c r="G679" s="233"/>
      <c r="H679" s="233"/>
      <c r="I679" s="233"/>
      <c r="J679" s="233"/>
      <c r="K679" s="233"/>
      <c r="L679" s="233"/>
      <c r="M679" s="233">
        <v>1</v>
      </c>
      <c r="N679" s="233"/>
      <c r="O679" s="233"/>
      <c r="P679" s="233"/>
      <c r="Q679" s="233"/>
      <c r="R679" s="230">
        <f t="shared" si="11"/>
        <v>1</v>
      </c>
      <c r="S679" s="233"/>
    </row>
    <row r="680" spans="1:19" ht="25.5" customHeight="1" x14ac:dyDescent="0.2">
      <c r="A680" s="232">
        <v>864435</v>
      </c>
      <c r="B680" s="232" t="s">
        <v>1604</v>
      </c>
      <c r="C680" s="232" t="s">
        <v>1605</v>
      </c>
      <c r="D680" s="233" t="s">
        <v>1212</v>
      </c>
      <c r="E680" s="234" t="s">
        <v>1213</v>
      </c>
      <c r="F680" s="233"/>
      <c r="G680" s="233"/>
      <c r="H680" s="233"/>
      <c r="I680" s="233"/>
      <c r="J680" s="233"/>
      <c r="K680" s="233"/>
      <c r="L680" s="233"/>
      <c r="M680" s="233">
        <v>5</v>
      </c>
      <c r="N680" s="233"/>
      <c r="O680" s="233"/>
      <c r="P680" s="233"/>
      <c r="Q680" s="233"/>
      <c r="R680" s="230">
        <f t="shared" si="11"/>
        <v>5</v>
      </c>
      <c r="S680" s="233"/>
    </row>
    <row r="681" spans="1:19" ht="25.5" customHeight="1" x14ac:dyDescent="0.2">
      <c r="A681" s="232">
        <v>864640</v>
      </c>
      <c r="B681" s="232" t="s">
        <v>1606</v>
      </c>
      <c r="C681" s="232" t="s">
        <v>1607</v>
      </c>
      <c r="D681" s="233" t="s">
        <v>1212</v>
      </c>
      <c r="E681" s="234" t="s">
        <v>1213</v>
      </c>
      <c r="F681" s="233"/>
      <c r="G681" s="233"/>
      <c r="H681" s="233"/>
      <c r="I681" s="233"/>
      <c r="J681" s="233"/>
      <c r="K681" s="233"/>
      <c r="L681" s="233"/>
      <c r="M681" s="233">
        <v>2</v>
      </c>
      <c r="N681" s="233"/>
      <c r="O681" s="233"/>
      <c r="P681" s="233"/>
      <c r="Q681" s="233"/>
      <c r="R681" s="230">
        <f t="shared" si="11"/>
        <v>2</v>
      </c>
      <c r="S681" s="233"/>
    </row>
    <row r="682" spans="1:19" ht="25.5" customHeight="1" x14ac:dyDescent="0.2">
      <c r="A682" s="232">
        <v>886640</v>
      </c>
      <c r="B682" s="232" t="s">
        <v>1608</v>
      </c>
      <c r="C682" s="232" t="s">
        <v>1566</v>
      </c>
      <c r="D682" s="233" t="s">
        <v>1212</v>
      </c>
      <c r="E682" s="234" t="s">
        <v>1213</v>
      </c>
      <c r="F682" s="233"/>
      <c r="G682" s="233"/>
      <c r="H682" s="233"/>
      <c r="I682" s="233"/>
      <c r="J682" s="233"/>
      <c r="K682" s="233"/>
      <c r="L682" s="233"/>
      <c r="M682" s="233">
        <v>1</v>
      </c>
      <c r="N682" s="233"/>
      <c r="O682" s="233"/>
      <c r="P682" s="233"/>
      <c r="Q682" s="233"/>
      <c r="R682" s="230">
        <f t="shared" si="11"/>
        <v>1</v>
      </c>
      <c r="S682" s="233"/>
    </row>
  </sheetData>
  <autoFilter ref="A3:S682" xr:uid="{00000000-0009-0000-0000-000002000000}">
    <sortState xmlns:xlrd2="http://schemas.microsoft.com/office/spreadsheetml/2017/richdata2" ref="A3:S682">
      <sortCondition ref="B3:B682"/>
    </sortState>
  </autoFilter>
  <mergeCells count="3">
    <mergeCell ref="D1:D2"/>
    <mergeCell ref="E1:E2"/>
    <mergeCell ref="S1:S2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S1942"/>
  <sheetViews>
    <sheetView workbookViewId="0">
      <selection activeCell="A5" sqref="A5:XFD5"/>
    </sheetView>
  </sheetViews>
  <sheetFormatPr defaultColWidth="12.7109375" defaultRowHeight="15.75" customHeight="1" x14ac:dyDescent="0.2"/>
  <cols>
    <col min="1" max="1" width="7.28515625" customWidth="1"/>
    <col min="2" max="2" width="27" customWidth="1"/>
    <col min="4" max="4" width="21.85546875" customWidth="1"/>
    <col min="5" max="5" width="10.85546875" customWidth="1"/>
    <col min="6" max="6" width="9" customWidth="1"/>
    <col min="7" max="7" width="8.28515625" customWidth="1"/>
    <col min="8" max="8" width="4.7109375" customWidth="1"/>
    <col min="9" max="9" width="7.85546875" customWidth="1"/>
    <col min="10" max="10" width="6" customWidth="1"/>
    <col min="11" max="11" width="7" customWidth="1"/>
    <col min="12" max="12" width="7.7109375" customWidth="1"/>
    <col min="13" max="13" width="10.28515625" customWidth="1"/>
    <col min="14" max="14" width="7.7109375" customWidth="1"/>
    <col min="15" max="15" width="6.140625" customWidth="1"/>
    <col min="16" max="16" width="10.28515625" customWidth="1"/>
    <col min="17" max="17" width="9.28515625" customWidth="1"/>
    <col min="18" max="18" width="9.140625" customWidth="1"/>
    <col min="19" max="19" width="37.85546875" customWidth="1"/>
  </cols>
  <sheetData>
    <row r="1" spans="1:19" ht="12.75" x14ac:dyDescent="0.2">
      <c r="A1" s="62">
        <v>1</v>
      </c>
      <c r="B1" s="62">
        <v>2</v>
      </c>
      <c r="C1" s="62">
        <v>3</v>
      </c>
      <c r="D1" s="62">
        <v>4</v>
      </c>
      <c r="E1" s="62">
        <v>5</v>
      </c>
      <c r="F1" s="62">
        <v>6</v>
      </c>
      <c r="G1" s="62">
        <v>7</v>
      </c>
      <c r="H1" s="62">
        <v>8</v>
      </c>
      <c r="I1" s="62">
        <v>9</v>
      </c>
      <c r="J1" s="62">
        <v>10</v>
      </c>
      <c r="K1" s="62">
        <v>11</v>
      </c>
      <c r="L1" s="62">
        <v>12</v>
      </c>
      <c r="M1" s="63">
        <v>13</v>
      </c>
      <c r="N1" s="63">
        <v>14</v>
      </c>
      <c r="O1" s="63">
        <v>15</v>
      </c>
      <c r="P1" s="63">
        <v>16</v>
      </c>
      <c r="Q1" s="63">
        <v>17</v>
      </c>
      <c r="R1" s="63">
        <v>18</v>
      </c>
      <c r="S1" s="63">
        <v>19</v>
      </c>
    </row>
    <row r="2" spans="1:19" ht="15.75" customHeight="1" x14ac:dyDescent="0.2">
      <c r="A2" s="240" t="s">
        <v>1609</v>
      </c>
      <c r="B2" s="241"/>
      <c r="C2" s="64"/>
      <c r="D2" s="64"/>
      <c r="E2" s="65"/>
      <c r="F2" s="64"/>
      <c r="G2" s="66" t="s">
        <v>1610</v>
      </c>
      <c r="H2" s="245" t="s">
        <v>1611</v>
      </c>
      <c r="I2" s="241"/>
      <c r="J2" s="241"/>
      <c r="K2" s="241"/>
      <c r="L2" s="241"/>
      <c r="M2" s="241"/>
      <c r="N2" s="241"/>
      <c r="O2" s="67"/>
      <c r="P2" s="67"/>
      <c r="Q2" s="64"/>
      <c r="R2" s="64"/>
      <c r="S2" s="64"/>
    </row>
    <row r="3" spans="1:19" ht="12.75" x14ac:dyDescent="0.2">
      <c r="A3" s="64"/>
      <c r="B3" s="64"/>
      <c r="C3" s="64"/>
      <c r="D3" s="64"/>
      <c r="E3" s="67"/>
      <c r="F3" s="64"/>
      <c r="G3" s="64"/>
      <c r="H3" s="64"/>
      <c r="I3" s="64"/>
      <c r="J3" s="242" t="s">
        <v>1612</v>
      </c>
      <c r="K3" s="243"/>
      <c r="L3" s="244"/>
      <c r="M3" s="67"/>
      <c r="N3" s="67"/>
      <c r="O3" s="67"/>
      <c r="P3" s="67"/>
      <c r="Q3" s="64"/>
      <c r="R3" s="64"/>
      <c r="S3" s="64"/>
    </row>
    <row r="4" spans="1:19" ht="36" customHeight="1" x14ac:dyDescent="0.2">
      <c r="A4" s="68" t="s">
        <v>1613</v>
      </c>
      <c r="B4" s="69" t="s">
        <v>1</v>
      </c>
      <c r="C4" s="69" t="s">
        <v>2</v>
      </c>
      <c r="D4" s="69" t="s">
        <v>3</v>
      </c>
      <c r="E4" s="69" t="s">
        <v>1614</v>
      </c>
      <c r="F4" s="69" t="s">
        <v>5</v>
      </c>
      <c r="G4" s="69" t="s">
        <v>1615</v>
      </c>
      <c r="H4" s="69" t="s">
        <v>1616</v>
      </c>
      <c r="I4" s="69" t="s">
        <v>6</v>
      </c>
      <c r="J4" s="70" t="s">
        <v>1617</v>
      </c>
      <c r="K4" s="70" t="s">
        <v>1618</v>
      </c>
      <c r="L4" s="70" t="s">
        <v>1619</v>
      </c>
      <c r="M4" s="69" t="s">
        <v>1620</v>
      </c>
      <c r="N4" s="69" t="s">
        <v>1621</v>
      </c>
      <c r="O4" s="69" t="s">
        <v>1622</v>
      </c>
      <c r="P4" s="69" t="s">
        <v>1623</v>
      </c>
      <c r="Q4" s="69" t="s">
        <v>9</v>
      </c>
      <c r="R4" s="69" t="s">
        <v>1624</v>
      </c>
      <c r="S4" s="69" t="s">
        <v>1625</v>
      </c>
    </row>
    <row r="5" spans="1:19" ht="12.75" x14ac:dyDescent="0.2">
      <c r="A5" s="71"/>
      <c r="B5" s="71"/>
      <c r="C5" s="71"/>
      <c r="D5" s="71"/>
      <c r="E5" s="72"/>
      <c r="F5" s="71"/>
      <c r="G5" s="71"/>
      <c r="H5" s="71"/>
      <c r="I5" s="71"/>
      <c r="J5" s="73"/>
      <c r="K5" s="73"/>
      <c r="L5" s="73"/>
      <c r="M5" s="73"/>
      <c r="N5" s="73"/>
      <c r="O5" s="73"/>
      <c r="P5" s="73"/>
      <c r="Q5" s="10"/>
      <c r="R5" s="71"/>
      <c r="S5" s="10"/>
    </row>
    <row r="6" spans="1:19" ht="12.75" x14ac:dyDescent="0.2">
      <c r="A6" s="74">
        <v>462592</v>
      </c>
      <c r="B6" s="75" t="s">
        <v>1626</v>
      </c>
      <c r="C6" s="76" t="s">
        <v>29</v>
      </c>
      <c r="D6" s="76" t="s">
        <v>1627</v>
      </c>
      <c r="E6" s="77">
        <v>1750</v>
      </c>
      <c r="F6" s="78" t="s">
        <v>1628</v>
      </c>
      <c r="G6" s="78" t="s">
        <v>33</v>
      </c>
      <c r="H6" s="78" t="s">
        <v>1629</v>
      </c>
      <c r="I6" s="78" t="s">
        <v>160</v>
      </c>
      <c r="J6" s="79">
        <v>2.62</v>
      </c>
      <c r="K6" s="79">
        <v>41.12</v>
      </c>
      <c r="L6" s="79">
        <v>37.29</v>
      </c>
      <c r="M6" s="80">
        <v>110149</v>
      </c>
      <c r="N6" s="81">
        <v>10</v>
      </c>
      <c r="O6" s="82">
        <v>3.83</v>
      </c>
      <c r="P6" s="82">
        <v>0</v>
      </c>
      <c r="Q6" s="82" t="s">
        <v>21</v>
      </c>
      <c r="R6" s="82" t="s">
        <v>1630</v>
      </c>
      <c r="S6" s="83"/>
    </row>
    <row r="7" spans="1:19" ht="12.75" x14ac:dyDescent="0.2">
      <c r="A7" s="74">
        <v>597481</v>
      </c>
      <c r="B7" s="75" t="s">
        <v>1631</v>
      </c>
      <c r="C7" s="84" t="s">
        <v>1061</v>
      </c>
      <c r="D7" s="84" t="s">
        <v>1632</v>
      </c>
      <c r="E7" s="77">
        <v>90311</v>
      </c>
      <c r="F7" s="78" t="s">
        <v>1633</v>
      </c>
      <c r="G7" s="78" t="s">
        <v>19</v>
      </c>
      <c r="H7" s="78" t="s">
        <v>1629</v>
      </c>
      <c r="I7" s="78" t="s">
        <v>15</v>
      </c>
      <c r="J7" s="79">
        <v>2.62</v>
      </c>
      <c r="K7" s="79" t="s">
        <v>16</v>
      </c>
      <c r="L7" s="79" t="s">
        <v>17</v>
      </c>
      <c r="M7" s="85"/>
      <c r="N7" s="86"/>
      <c r="O7" s="87"/>
      <c r="P7" s="87"/>
      <c r="Q7" s="80" t="s">
        <v>21</v>
      </c>
      <c r="R7" s="88" t="s">
        <v>1630</v>
      </c>
      <c r="S7" s="83"/>
    </row>
    <row r="8" spans="1:19" ht="12.75" x14ac:dyDescent="0.2">
      <c r="A8" s="74">
        <v>197696</v>
      </c>
      <c r="B8" s="75" t="s">
        <v>1634</v>
      </c>
      <c r="C8" s="84" t="s">
        <v>1061</v>
      </c>
      <c r="D8" s="84" t="s">
        <v>1635</v>
      </c>
      <c r="E8" s="77">
        <v>91151</v>
      </c>
      <c r="F8" s="78" t="s">
        <v>1636</v>
      </c>
      <c r="G8" s="78" t="s">
        <v>19</v>
      </c>
      <c r="H8" s="78" t="s">
        <v>1629</v>
      </c>
      <c r="I8" s="80" t="s">
        <v>15</v>
      </c>
      <c r="J8" s="79">
        <v>2.62</v>
      </c>
      <c r="K8" s="79" t="s">
        <v>16</v>
      </c>
      <c r="L8" s="79" t="s">
        <v>17</v>
      </c>
      <c r="M8" s="85"/>
      <c r="N8" s="86"/>
      <c r="O8" s="87"/>
      <c r="P8" s="87"/>
      <c r="Q8" s="80" t="s">
        <v>21</v>
      </c>
      <c r="R8" s="88" t="s">
        <v>1630</v>
      </c>
      <c r="S8" s="83"/>
    </row>
    <row r="9" spans="1:19" ht="12.75" x14ac:dyDescent="0.2">
      <c r="A9" s="74">
        <v>742300</v>
      </c>
      <c r="B9" s="75" t="s">
        <v>1637</v>
      </c>
      <c r="C9" s="84" t="s">
        <v>1061</v>
      </c>
      <c r="D9" s="84" t="s">
        <v>1635</v>
      </c>
      <c r="E9" s="77">
        <v>91212</v>
      </c>
      <c r="F9" s="78" t="s">
        <v>1638</v>
      </c>
      <c r="G9" s="78" t="s">
        <v>19</v>
      </c>
      <c r="H9" s="78" t="s">
        <v>1629</v>
      </c>
      <c r="I9" s="80" t="s">
        <v>15</v>
      </c>
      <c r="J9" s="79">
        <v>2.62</v>
      </c>
      <c r="K9" s="79" t="s">
        <v>16</v>
      </c>
      <c r="L9" s="79" t="s">
        <v>17</v>
      </c>
      <c r="M9" s="85"/>
      <c r="N9" s="86"/>
      <c r="O9" s="87"/>
      <c r="P9" s="87"/>
      <c r="Q9" s="80" t="s">
        <v>21</v>
      </c>
      <c r="R9" s="88" t="s">
        <v>1630</v>
      </c>
      <c r="S9" s="83"/>
    </row>
    <row r="10" spans="1:19" ht="12.75" x14ac:dyDescent="0.2">
      <c r="A10" s="74">
        <v>540005</v>
      </c>
      <c r="B10" s="75" t="s">
        <v>1639</v>
      </c>
      <c r="C10" s="76" t="s">
        <v>1061</v>
      </c>
      <c r="D10" s="76" t="s">
        <v>1632</v>
      </c>
      <c r="E10" s="77">
        <v>91272</v>
      </c>
      <c r="F10" s="78" t="s">
        <v>1640</v>
      </c>
      <c r="G10" s="78" t="s">
        <v>19</v>
      </c>
      <c r="H10" s="78" t="s">
        <v>1629</v>
      </c>
      <c r="I10" s="78" t="s">
        <v>15</v>
      </c>
      <c r="J10" s="79">
        <v>2.62</v>
      </c>
      <c r="K10" s="79" t="s">
        <v>16</v>
      </c>
      <c r="L10" s="79" t="s">
        <v>17</v>
      </c>
      <c r="M10" s="85"/>
      <c r="N10" s="86"/>
      <c r="O10" s="87"/>
      <c r="P10" s="87"/>
      <c r="Q10" s="82" t="s">
        <v>21</v>
      </c>
      <c r="R10" s="82" t="s">
        <v>1630</v>
      </c>
      <c r="S10" s="89"/>
    </row>
    <row r="11" spans="1:19" ht="12.75" x14ac:dyDescent="0.2">
      <c r="A11" s="74">
        <v>100105</v>
      </c>
      <c r="B11" s="84" t="s">
        <v>1641</v>
      </c>
      <c r="C11" s="76" t="s">
        <v>1061</v>
      </c>
      <c r="D11" s="76" t="s">
        <v>1635</v>
      </c>
      <c r="E11" s="77">
        <v>91290</v>
      </c>
      <c r="F11" s="78" t="s">
        <v>1642</v>
      </c>
      <c r="G11" s="78" t="s">
        <v>19</v>
      </c>
      <c r="H11" s="78" t="s">
        <v>1629</v>
      </c>
      <c r="I11" s="80" t="s">
        <v>15</v>
      </c>
      <c r="J11" s="79">
        <v>2.62</v>
      </c>
      <c r="K11" s="79" t="s">
        <v>16</v>
      </c>
      <c r="L11" s="79" t="s">
        <v>17</v>
      </c>
      <c r="M11" s="85"/>
      <c r="N11" s="86"/>
      <c r="O11" s="87"/>
      <c r="P11" s="87"/>
      <c r="Q11" s="80" t="s">
        <v>21</v>
      </c>
      <c r="R11" s="88" t="s">
        <v>1630</v>
      </c>
      <c r="S11" s="83"/>
    </row>
    <row r="12" spans="1:19" ht="12.75" x14ac:dyDescent="0.2">
      <c r="A12" s="74">
        <v>473171</v>
      </c>
      <c r="B12" s="84" t="s">
        <v>1643</v>
      </c>
      <c r="C12" s="76" t="s">
        <v>23</v>
      </c>
      <c r="D12" s="76" t="s">
        <v>24</v>
      </c>
      <c r="E12" s="77">
        <v>203102</v>
      </c>
      <c r="F12" s="78" t="s">
        <v>25</v>
      </c>
      <c r="G12" s="78" t="s">
        <v>19</v>
      </c>
      <c r="H12" s="78" t="s">
        <v>1629</v>
      </c>
      <c r="I12" s="78" t="s">
        <v>160</v>
      </c>
      <c r="J12" s="79">
        <v>2.62</v>
      </c>
      <c r="K12" s="79">
        <v>38.86</v>
      </c>
      <c r="L12" s="79">
        <v>35.03</v>
      </c>
      <c r="M12" s="80">
        <v>110149</v>
      </c>
      <c r="N12" s="81">
        <v>10</v>
      </c>
      <c r="O12" s="82">
        <v>3.83</v>
      </c>
      <c r="P12" s="82">
        <v>0</v>
      </c>
      <c r="Q12" s="80" t="s">
        <v>21</v>
      </c>
      <c r="R12" s="88" t="s">
        <v>1630</v>
      </c>
      <c r="S12" s="83"/>
    </row>
    <row r="13" spans="1:19" ht="12.75" x14ac:dyDescent="0.2">
      <c r="A13" s="74">
        <v>792382</v>
      </c>
      <c r="B13" s="84" t="s">
        <v>1644</v>
      </c>
      <c r="C13" s="76" t="s">
        <v>1061</v>
      </c>
      <c r="D13" s="76" t="s">
        <v>197</v>
      </c>
      <c r="E13" s="77">
        <v>10916</v>
      </c>
      <c r="F13" s="78" t="s">
        <v>1645</v>
      </c>
      <c r="G13" s="78" t="s">
        <v>19</v>
      </c>
      <c r="H13" s="78" t="s">
        <v>1629</v>
      </c>
      <c r="I13" s="78" t="s">
        <v>15</v>
      </c>
      <c r="J13" s="79">
        <v>2.62</v>
      </c>
      <c r="K13" s="79" t="s">
        <v>16</v>
      </c>
      <c r="L13" s="79" t="s">
        <v>17</v>
      </c>
      <c r="M13" s="85"/>
      <c r="N13" s="86"/>
      <c r="O13" s="87"/>
      <c r="P13" s="87"/>
      <c r="Q13" s="82" t="s">
        <v>21</v>
      </c>
      <c r="R13" s="82" t="s">
        <v>1630</v>
      </c>
      <c r="S13" s="83"/>
    </row>
    <row r="14" spans="1:19" ht="12.75" x14ac:dyDescent="0.2">
      <c r="A14" s="74">
        <v>826370</v>
      </c>
      <c r="B14" s="84" t="s">
        <v>1646</v>
      </c>
      <c r="C14" s="76" t="s">
        <v>1061</v>
      </c>
      <c r="D14" s="76" t="s">
        <v>1647</v>
      </c>
      <c r="E14" s="77">
        <v>93590</v>
      </c>
      <c r="F14" s="78" t="s">
        <v>1648</v>
      </c>
      <c r="G14" s="78" t="s">
        <v>19</v>
      </c>
      <c r="H14" s="78" t="s">
        <v>1629</v>
      </c>
      <c r="I14" s="80" t="s">
        <v>15</v>
      </c>
      <c r="J14" s="79">
        <v>2.62</v>
      </c>
      <c r="K14" s="79" t="s">
        <v>16</v>
      </c>
      <c r="L14" s="79" t="s">
        <v>17</v>
      </c>
      <c r="M14" s="85"/>
      <c r="N14" s="86"/>
      <c r="O14" s="87"/>
      <c r="P14" s="87"/>
      <c r="Q14" s="82" t="s">
        <v>21</v>
      </c>
      <c r="R14" s="82" t="s">
        <v>1630</v>
      </c>
      <c r="S14" s="83"/>
    </row>
    <row r="15" spans="1:19" ht="12.75" x14ac:dyDescent="0.2">
      <c r="A15" s="74">
        <v>197718</v>
      </c>
      <c r="B15" s="84" t="s">
        <v>1649</v>
      </c>
      <c r="C15" s="76" t="s">
        <v>1061</v>
      </c>
      <c r="D15" s="76" t="s">
        <v>1632</v>
      </c>
      <c r="E15" s="77">
        <v>94120</v>
      </c>
      <c r="F15" s="78" t="s">
        <v>1650</v>
      </c>
      <c r="G15" s="78" t="s">
        <v>19</v>
      </c>
      <c r="H15" s="78" t="s">
        <v>1629</v>
      </c>
      <c r="I15" s="78" t="s">
        <v>15</v>
      </c>
      <c r="J15" s="79">
        <v>2.62</v>
      </c>
      <c r="K15" s="79" t="s">
        <v>16</v>
      </c>
      <c r="L15" s="79" t="s">
        <v>17</v>
      </c>
      <c r="M15" s="85"/>
      <c r="N15" s="86"/>
      <c r="O15" s="87"/>
      <c r="P15" s="87"/>
      <c r="Q15" s="80" t="s">
        <v>21</v>
      </c>
      <c r="R15" s="88" t="s">
        <v>1630</v>
      </c>
      <c r="S15" s="83"/>
    </row>
    <row r="16" spans="1:19" ht="12.75" x14ac:dyDescent="0.2">
      <c r="A16" s="74">
        <v>157482</v>
      </c>
      <c r="B16" s="84" t="s">
        <v>1651</v>
      </c>
      <c r="C16" s="76" t="s">
        <v>1061</v>
      </c>
      <c r="D16" s="76" t="s">
        <v>1652</v>
      </c>
      <c r="E16" s="77">
        <v>90700</v>
      </c>
      <c r="F16" s="78" t="s">
        <v>1653</v>
      </c>
      <c r="G16" s="78" t="s">
        <v>19</v>
      </c>
      <c r="H16" s="78" t="s">
        <v>1629</v>
      </c>
      <c r="I16" s="80" t="s">
        <v>15</v>
      </c>
      <c r="J16" s="79">
        <v>2.62</v>
      </c>
      <c r="K16" s="79" t="s">
        <v>16</v>
      </c>
      <c r="L16" s="79" t="s">
        <v>17</v>
      </c>
      <c r="M16" s="85"/>
      <c r="N16" s="86"/>
      <c r="O16" s="87"/>
      <c r="P16" s="87"/>
      <c r="Q16" s="80" t="s">
        <v>21</v>
      </c>
      <c r="R16" s="88" t="s">
        <v>1630</v>
      </c>
      <c r="S16" s="83"/>
    </row>
    <row r="17" spans="1:19" ht="12.75" x14ac:dyDescent="0.2">
      <c r="A17" s="74">
        <v>100110</v>
      </c>
      <c r="B17" s="84" t="s">
        <v>1654</v>
      </c>
      <c r="C17" s="76" t="s">
        <v>1061</v>
      </c>
      <c r="D17" s="76" t="s">
        <v>1635</v>
      </c>
      <c r="E17" s="77">
        <v>90615</v>
      </c>
      <c r="F17" s="78" t="s">
        <v>1655</v>
      </c>
      <c r="G17" s="78" t="s">
        <v>19</v>
      </c>
      <c r="H17" s="78" t="s">
        <v>1629</v>
      </c>
      <c r="I17" s="80" t="s">
        <v>15</v>
      </c>
      <c r="J17" s="79">
        <v>2.62</v>
      </c>
      <c r="K17" s="79" t="s">
        <v>16</v>
      </c>
      <c r="L17" s="79" t="s">
        <v>17</v>
      </c>
      <c r="M17" s="85"/>
      <c r="N17" s="86"/>
      <c r="O17" s="87"/>
      <c r="P17" s="87"/>
      <c r="Q17" s="82" t="s">
        <v>21</v>
      </c>
      <c r="R17" s="82" t="s">
        <v>1630</v>
      </c>
      <c r="S17" s="83"/>
    </row>
    <row r="18" spans="1:19" ht="12.75" x14ac:dyDescent="0.2">
      <c r="A18" s="74">
        <v>680830</v>
      </c>
      <c r="B18" s="84" t="s">
        <v>1656</v>
      </c>
      <c r="C18" s="84" t="s">
        <v>1061</v>
      </c>
      <c r="D18" s="76" t="s">
        <v>1657</v>
      </c>
      <c r="E18" s="77" t="s">
        <v>1658</v>
      </c>
      <c r="F18" s="78" t="s">
        <v>1659</v>
      </c>
      <c r="G18" s="78" t="s">
        <v>19</v>
      </c>
      <c r="H18" s="78" t="s">
        <v>1629</v>
      </c>
      <c r="I18" s="80" t="s">
        <v>15</v>
      </c>
      <c r="J18" s="79">
        <v>2.62</v>
      </c>
      <c r="K18" s="79" t="s">
        <v>16</v>
      </c>
      <c r="L18" s="79" t="s">
        <v>17</v>
      </c>
      <c r="M18" s="85"/>
      <c r="N18" s="86"/>
      <c r="O18" s="87"/>
      <c r="P18" s="87"/>
      <c r="Q18" s="82" t="s">
        <v>21</v>
      </c>
      <c r="R18" s="82" t="s">
        <v>1630</v>
      </c>
      <c r="S18" s="83"/>
    </row>
    <row r="19" spans="1:19" ht="12.75" x14ac:dyDescent="0.2">
      <c r="A19" s="74">
        <v>220782</v>
      </c>
      <c r="B19" s="75" t="s">
        <v>1660</v>
      </c>
      <c r="C19" s="76" t="s">
        <v>23</v>
      </c>
      <c r="D19" s="76" t="s">
        <v>197</v>
      </c>
      <c r="E19" s="77">
        <v>19123</v>
      </c>
      <c r="F19" s="78" t="s">
        <v>1661</v>
      </c>
      <c r="G19" s="78" t="s">
        <v>19</v>
      </c>
      <c r="H19" s="78" t="s">
        <v>1629</v>
      </c>
      <c r="I19" s="78" t="s">
        <v>15</v>
      </c>
      <c r="J19" s="79">
        <v>2.62</v>
      </c>
      <c r="K19" s="79" t="s">
        <v>16</v>
      </c>
      <c r="L19" s="79" t="s">
        <v>17</v>
      </c>
      <c r="M19" s="85"/>
      <c r="N19" s="86"/>
      <c r="O19" s="87"/>
      <c r="P19" s="87"/>
      <c r="Q19" s="82" t="s">
        <v>21</v>
      </c>
      <c r="R19" s="82" t="s">
        <v>1630</v>
      </c>
      <c r="S19" s="83"/>
    </row>
    <row r="20" spans="1:19" ht="12.75" x14ac:dyDescent="0.2">
      <c r="A20" s="74">
        <v>117773</v>
      </c>
      <c r="B20" s="76" t="s">
        <v>1662</v>
      </c>
      <c r="C20" s="76" t="s">
        <v>44</v>
      </c>
      <c r="D20" s="76" t="s">
        <v>36</v>
      </c>
      <c r="E20" s="77" t="s">
        <v>1663</v>
      </c>
      <c r="F20" s="78" t="s">
        <v>92</v>
      </c>
      <c r="G20" s="78" t="s">
        <v>33</v>
      </c>
      <c r="H20" s="78" t="s">
        <v>1629</v>
      </c>
      <c r="I20" s="78" t="s">
        <v>15</v>
      </c>
      <c r="J20" s="79">
        <v>2.62</v>
      </c>
      <c r="K20" s="79">
        <v>61.48</v>
      </c>
      <c r="L20" s="79" t="s">
        <v>17</v>
      </c>
      <c r="M20" s="85"/>
      <c r="N20" s="86"/>
      <c r="O20" s="87"/>
      <c r="P20" s="87"/>
      <c r="Q20" s="80" t="s">
        <v>21</v>
      </c>
      <c r="R20" s="88" t="s">
        <v>1630</v>
      </c>
      <c r="S20" s="83"/>
    </row>
    <row r="21" spans="1:19" ht="12.75" x14ac:dyDescent="0.2">
      <c r="A21" s="74">
        <v>358553</v>
      </c>
      <c r="B21" s="84" t="s">
        <v>1664</v>
      </c>
      <c r="C21" s="76" t="s">
        <v>29</v>
      </c>
      <c r="D21" s="76" t="s">
        <v>1627</v>
      </c>
      <c r="E21" s="77" t="s">
        <v>1665</v>
      </c>
      <c r="F21" s="78" t="s">
        <v>32</v>
      </c>
      <c r="G21" s="78" t="s">
        <v>33</v>
      </c>
      <c r="H21" s="78" t="s">
        <v>1629</v>
      </c>
      <c r="I21" s="78" t="s">
        <v>160</v>
      </c>
      <c r="J21" s="79">
        <v>2.62</v>
      </c>
      <c r="K21" s="79">
        <v>30.82</v>
      </c>
      <c r="L21" s="79">
        <v>26.99</v>
      </c>
      <c r="M21" s="80">
        <v>110149</v>
      </c>
      <c r="N21" s="81">
        <v>10</v>
      </c>
      <c r="O21" s="82">
        <v>3.83</v>
      </c>
      <c r="P21" s="82">
        <v>0</v>
      </c>
      <c r="Q21" s="80" t="s">
        <v>21</v>
      </c>
      <c r="R21" s="88" t="s">
        <v>1630</v>
      </c>
      <c r="S21" s="83"/>
    </row>
    <row r="22" spans="1:19" ht="12.75" x14ac:dyDescent="0.2">
      <c r="A22" s="74">
        <v>358572</v>
      </c>
      <c r="B22" s="84" t="s">
        <v>1666</v>
      </c>
      <c r="C22" s="76" t="s">
        <v>29</v>
      </c>
      <c r="D22" s="76" t="s">
        <v>1627</v>
      </c>
      <c r="E22" s="77" t="s">
        <v>1667</v>
      </c>
      <c r="F22" s="78" t="s">
        <v>32</v>
      </c>
      <c r="G22" s="78" t="s">
        <v>33</v>
      </c>
      <c r="H22" s="78" t="s">
        <v>1629</v>
      </c>
      <c r="I22" s="78" t="s">
        <v>160</v>
      </c>
      <c r="J22" s="79">
        <v>2.62</v>
      </c>
      <c r="K22" s="79">
        <v>30.82</v>
      </c>
      <c r="L22" s="79">
        <v>26.99</v>
      </c>
      <c r="M22" s="80">
        <v>110149</v>
      </c>
      <c r="N22" s="81">
        <v>10</v>
      </c>
      <c r="O22" s="82">
        <v>3.83</v>
      </c>
      <c r="P22" s="82">
        <v>0</v>
      </c>
      <c r="Q22" s="82" t="s">
        <v>21</v>
      </c>
      <c r="R22" s="82" t="s">
        <v>1630</v>
      </c>
      <c r="S22" s="83"/>
    </row>
    <row r="23" spans="1:19" ht="12.75" x14ac:dyDescent="0.2">
      <c r="A23" s="74">
        <v>745272</v>
      </c>
      <c r="B23" s="84" t="s">
        <v>1668</v>
      </c>
      <c r="C23" s="76" t="s">
        <v>1669</v>
      </c>
      <c r="D23" s="76" t="s">
        <v>24</v>
      </c>
      <c r="E23" s="77" t="s">
        <v>1670</v>
      </c>
      <c r="F23" s="78" t="s">
        <v>32</v>
      </c>
      <c r="G23" s="78" t="s">
        <v>33</v>
      </c>
      <c r="H23" s="78" t="s">
        <v>1629</v>
      </c>
      <c r="I23" s="78" t="s">
        <v>160</v>
      </c>
      <c r="J23" s="79">
        <v>2.62</v>
      </c>
      <c r="K23" s="79">
        <v>31.52</v>
      </c>
      <c r="L23" s="79">
        <v>27.93</v>
      </c>
      <c r="M23" s="80">
        <v>110149</v>
      </c>
      <c r="N23" s="81">
        <v>9.36</v>
      </c>
      <c r="O23" s="82">
        <v>3.59</v>
      </c>
      <c r="P23" s="82">
        <v>0</v>
      </c>
      <c r="Q23" s="80" t="s">
        <v>21</v>
      </c>
      <c r="R23" s="88" t="s">
        <v>1630</v>
      </c>
      <c r="S23" s="84" t="s">
        <v>1671</v>
      </c>
    </row>
    <row r="24" spans="1:19" ht="12.75" x14ac:dyDescent="0.2">
      <c r="A24" s="74">
        <v>874982</v>
      </c>
      <c r="B24" s="76" t="s">
        <v>1672</v>
      </c>
      <c r="C24" s="76" t="s">
        <v>1673</v>
      </c>
      <c r="D24" s="76" t="s">
        <v>1674</v>
      </c>
      <c r="E24" s="77">
        <v>513239</v>
      </c>
      <c r="F24" s="78" t="s">
        <v>1675</v>
      </c>
      <c r="G24" s="78" t="s">
        <v>33</v>
      </c>
      <c r="H24" s="78" t="s">
        <v>1629</v>
      </c>
      <c r="I24" s="78" t="s">
        <v>15</v>
      </c>
      <c r="J24" s="79">
        <v>2.62</v>
      </c>
      <c r="K24" s="79">
        <v>38.619999999999997</v>
      </c>
      <c r="L24" s="79" t="s">
        <v>17</v>
      </c>
      <c r="M24" s="85"/>
      <c r="N24" s="86"/>
      <c r="O24" s="87"/>
      <c r="P24" s="87"/>
      <c r="Q24" s="82" t="s">
        <v>21</v>
      </c>
      <c r="R24" s="82" t="s">
        <v>1630</v>
      </c>
      <c r="S24" s="83"/>
    </row>
    <row r="25" spans="1:19" ht="12.75" x14ac:dyDescent="0.2">
      <c r="A25" s="74">
        <v>809402</v>
      </c>
      <c r="B25" s="84" t="s">
        <v>1676</v>
      </c>
      <c r="C25" s="76" t="s">
        <v>29</v>
      </c>
      <c r="D25" s="76" t="s">
        <v>1627</v>
      </c>
      <c r="E25" s="77" t="s">
        <v>31</v>
      </c>
      <c r="F25" s="78" t="s">
        <v>32</v>
      </c>
      <c r="G25" s="78" t="s">
        <v>33</v>
      </c>
      <c r="H25" s="78" t="s">
        <v>1629</v>
      </c>
      <c r="I25" s="78" t="s">
        <v>160</v>
      </c>
      <c r="J25" s="79">
        <v>2.62</v>
      </c>
      <c r="K25" s="79">
        <v>30.82</v>
      </c>
      <c r="L25" s="79">
        <v>26.99</v>
      </c>
      <c r="M25" s="78">
        <v>110149</v>
      </c>
      <c r="N25" s="81">
        <v>10</v>
      </c>
      <c r="O25" s="82">
        <v>3.83</v>
      </c>
      <c r="P25" s="82">
        <v>0</v>
      </c>
      <c r="Q25" s="82" t="s">
        <v>21</v>
      </c>
      <c r="R25" s="82" t="s">
        <v>1630</v>
      </c>
      <c r="S25" s="83"/>
    </row>
    <row r="26" spans="1:19" ht="12.75" x14ac:dyDescent="0.2">
      <c r="A26" s="74">
        <v>321167</v>
      </c>
      <c r="B26" s="76" t="s">
        <v>1677</v>
      </c>
      <c r="C26" s="76" t="s">
        <v>35</v>
      </c>
      <c r="D26" s="76" t="s">
        <v>36</v>
      </c>
      <c r="E26" s="77" t="s">
        <v>37</v>
      </c>
      <c r="F26" s="78" t="s">
        <v>38</v>
      </c>
      <c r="G26" s="78" t="s">
        <v>33</v>
      </c>
      <c r="H26" s="78" t="s">
        <v>1629</v>
      </c>
      <c r="I26" s="78" t="s">
        <v>15</v>
      </c>
      <c r="J26" s="79">
        <v>2.62</v>
      </c>
      <c r="K26" s="79">
        <v>30.68</v>
      </c>
      <c r="L26" s="79" t="s">
        <v>17</v>
      </c>
      <c r="M26" s="85"/>
      <c r="N26" s="86"/>
      <c r="O26" s="87"/>
      <c r="P26" s="87"/>
      <c r="Q26" s="82" t="s">
        <v>21</v>
      </c>
      <c r="R26" s="82" t="s">
        <v>1630</v>
      </c>
      <c r="S26" s="83"/>
    </row>
    <row r="27" spans="1:19" ht="12.75" x14ac:dyDescent="0.2">
      <c r="A27" s="74">
        <v>276171</v>
      </c>
      <c r="B27" s="84" t="s">
        <v>1678</v>
      </c>
      <c r="C27" s="76" t="s">
        <v>29</v>
      </c>
      <c r="D27" s="76" t="s">
        <v>1627</v>
      </c>
      <c r="E27" s="77" t="s">
        <v>1679</v>
      </c>
      <c r="F27" s="78" t="s">
        <v>32</v>
      </c>
      <c r="G27" s="78" t="s">
        <v>33</v>
      </c>
      <c r="H27" s="78" t="s">
        <v>1629</v>
      </c>
      <c r="I27" s="78" t="s">
        <v>160</v>
      </c>
      <c r="J27" s="79">
        <v>2.62</v>
      </c>
      <c r="K27" s="79">
        <v>30.82</v>
      </c>
      <c r="L27" s="79">
        <v>26.99</v>
      </c>
      <c r="M27" s="80">
        <v>110149</v>
      </c>
      <c r="N27" s="81">
        <v>10</v>
      </c>
      <c r="O27" s="82">
        <v>3.83</v>
      </c>
      <c r="P27" s="82">
        <v>0</v>
      </c>
      <c r="Q27" s="80" t="s">
        <v>21</v>
      </c>
      <c r="R27" s="88" t="s">
        <v>1630</v>
      </c>
      <c r="S27" s="83"/>
    </row>
    <row r="28" spans="1:19" ht="12.75" x14ac:dyDescent="0.2">
      <c r="A28" s="74">
        <v>525048</v>
      </c>
      <c r="B28" s="84" t="s">
        <v>1680</v>
      </c>
      <c r="C28" s="76" t="s">
        <v>29</v>
      </c>
      <c r="D28" s="76" t="s">
        <v>1627</v>
      </c>
      <c r="E28" s="77" t="s">
        <v>40</v>
      </c>
      <c r="F28" s="80" t="s">
        <v>32</v>
      </c>
      <c r="G28" s="78" t="s">
        <v>33</v>
      </c>
      <c r="H28" s="80" t="s">
        <v>1629</v>
      </c>
      <c r="I28" s="78" t="s">
        <v>160</v>
      </c>
      <c r="J28" s="90">
        <v>2.62</v>
      </c>
      <c r="K28" s="90">
        <v>30.82</v>
      </c>
      <c r="L28" s="90">
        <v>26.990000000000002</v>
      </c>
      <c r="M28" s="80">
        <v>110149</v>
      </c>
      <c r="N28" s="81">
        <v>10</v>
      </c>
      <c r="O28" s="82">
        <v>3.83</v>
      </c>
      <c r="P28" s="82">
        <v>0</v>
      </c>
      <c r="Q28" s="80" t="s">
        <v>21</v>
      </c>
      <c r="R28" s="88" t="s">
        <v>1630</v>
      </c>
      <c r="S28" s="83"/>
    </row>
    <row r="29" spans="1:19" ht="12.75" x14ac:dyDescent="0.2">
      <c r="A29" s="74">
        <v>520346</v>
      </c>
      <c r="B29" s="76" t="s">
        <v>1681</v>
      </c>
      <c r="C29" s="76" t="s">
        <v>1669</v>
      </c>
      <c r="D29" s="76" t="s">
        <v>24</v>
      </c>
      <c r="E29" s="77" t="s">
        <v>1682</v>
      </c>
      <c r="F29" s="78" t="s">
        <v>32</v>
      </c>
      <c r="G29" s="78" t="s">
        <v>33</v>
      </c>
      <c r="H29" s="78" t="s">
        <v>1629</v>
      </c>
      <c r="I29" s="78" t="s">
        <v>160</v>
      </c>
      <c r="J29" s="79">
        <v>2.62</v>
      </c>
      <c r="K29" s="79">
        <v>28.92</v>
      </c>
      <c r="L29" s="79">
        <v>25.330000000000002</v>
      </c>
      <c r="M29" s="80">
        <v>110149</v>
      </c>
      <c r="N29" s="81">
        <v>9.36</v>
      </c>
      <c r="O29" s="82">
        <v>3.59</v>
      </c>
      <c r="P29" s="82">
        <v>0</v>
      </c>
      <c r="Q29" s="82" t="s">
        <v>21</v>
      </c>
      <c r="R29" s="82" t="s">
        <v>1630</v>
      </c>
      <c r="S29" s="84" t="s">
        <v>1683</v>
      </c>
    </row>
    <row r="30" spans="1:19" ht="12.75" x14ac:dyDescent="0.2">
      <c r="A30" s="74">
        <v>358582</v>
      </c>
      <c r="B30" s="84" t="s">
        <v>1684</v>
      </c>
      <c r="C30" s="76" t="s">
        <v>29</v>
      </c>
      <c r="D30" s="76" t="s">
        <v>1627</v>
      </c>
      <c r="E30" s="77" t="s">
        <v>1685</v>
      </c>
      <c r="F30" s="78" t="s">
        <v>32</v>
      </c>
      <c r="G30" s="78" t="s">
        <v>33</v>
      </c>
      <c r="H30" s="78" t="s">
        <v>1629</v>
      </c>
      <c r="I30" s="78" t="s">
        <v>160</v>
      </c>
      <c r="J30" s="79">
        <v>2.62</v>
      </c>
      <c r="K30" s="79">
        <v>30.82</v>
      </c>
      <c r="L30" s="79">
        <v>26.99</v>
      </c>
      <c r="M30" s="80">
        <v>110149</v>
      </c>
      <c r="N30" s="81">
        <v>10</v>
      </c>
      <c r="O30" s="82">
        <v>3.83</v>
      </c>
      <c r="P30" s="82">
        <v>0</v>
      </c>
      <c r="Q30" s="80" t="s">
        <v>21</v>
      </c>
      <c r="R30" s="88" t="s">
        <v>1630</v>
      </c>
      <c r="S30" s="83"/>
    </row>
    <row r="31" spans="1:19" ht="12.75" x14ac:dyDescent="0.2">
      <c r="A31" s="74">
        <v>174331</v>
      </c>
      <c r="B31" s="84" t="s">
        <v>1686</v>
      </c>
      <c r="C31" s="76" t="s">
        <v>29</v>
      </c>
      <c r="D31" s="76" t="s">
        <v>1627</v>
      </c>
      <c r="E31" s="77" t="s">
        <v>42</v>
      </c>
      <c r="F31" s="78" t="s">
        <v>32</v>
      </c>
      <c r="G31" s="78" t="s">
        <v>33</v>
      </c>
      <c r="H31" s="78" t="s">
        <v>1629</v>
      </c>
      <c r="I31" s="78" t="s">
        <v>160</v>
      </c>
      <c r="J31" s="79">
        <v>2.62</v>
      </c>
      <c r="K31" s="79">
        <v>30.82</v>
      </c>
      <c r="L31" s="79">
        <v>26.99</v>
      </c>
      <c r="M31" s="80">
        <v>110149</v>
      </c>
      <c r="N31" s="81">
        <v>10</v>
      </c>
      <c r="O31" s="82">
        <v>3.83</v>
      </c>
      <c r="P31" s="82">
        <v>0</v>
      </c>
      <c r="Q31" s="82" t="s">
        <v>21</v>
      </c>
      <c r="R31" s="82" t="s">
        <v>1630</v>
      </c>
      <c r="S31" s="83"/>
    </row>
    <row r="32" spans="1:19" ht="12.75" x14ac:dyDescent="0.2">
      <c r="A32" s="74">
        <v>753931</v>
      </c>
      <c r="B32" s="84" t="s">
        <v>1687</v>
      </c>
      <c r="C32" s="76" t="s">
        <v>23</v>
      </c>
      <c r="D32" s="76" t="s">
        <v>24</v>
      </c>
      <c r="E32" s="77" t="s">
        <v>1688</v>
      </c>
      <c r="F32" s="78" t="s">
        <v>32</v>
      </c>
      <c r="G32" s="78" t="s">
        <v>33</v>
      </c>
      <c r="H32" s="78" t="s">
        <v>1629</v>
      </c>
      <c r="I32" s="78" t="s">
        <v>160</v>
      </c>
      <c r="J32" s="79">
        <v>2.62</v>
      </c>
      <c r="K32" s="79">
        <v>31.52</v>
      </c>
      <c r="L32" s="79">
        <v>27.93</v>
      </c>
      <c r="M32" s="80">
        <v>110149</v>
      </c>
      <c r="N32" s="81">
        <v>9.36</v>
      </c>
      <c r="O32" s="82">
        <v>3.59</v>
      </c>
      <c r="P32" s="82">
        <v>0</v>
      </c>
      <c r="Q32" s="80" t="s">
        <v>21</v>
      </c>
      <c r="R32" s="88" t="s">
        <v>1630</v>
      </c>
      <c r="S32" s="84" t="s">
        <v>1671</v>
      </c>
    </row>
    <row r="33" spans="1:19" ht="12.75" x14ac:dyDescent="0.2">
      <c r="A33" s="74">
        <v>278971</v>
      </c>
      <c r="B33" s="76" t="s">
        <v>1689</v>
      </c>
      <c r="C33" s="76" t="s">
        <v>44</v>
      </c>
      <c r="D33" s="76" t="s">
        <v>36</v>
      </c>
      <c r="E33" s="77" t="s">
        <v>1690</v>
      </c>
      <c r="F33" s="78" t="s">
        <v>92</v>
      </c>
      <c r="G33" s="78" t="s">
        <v>33</v>
      </c>
      <c r="H33" s="78" t="s">
        <v>1629</v>
      </c>
      <c r="I33" s="78" t="s">
        <v>15</v>
      </c>
      <c r="J33" s="79">
        <v>2.62</v>
      </c>
      <c r="K33" s="91">
        <v>46.64</v>
      </c>
      <c r="L33" s="79" t="s">
        <v>17</v>
      </c>
      <c r="M33" s="85"/>
      <c r="N33" s="86"/>
      <c r="O33" s="87"/>
      <c r="P33" s="87"/>
      <c r="Q33" s="82" t="s">
        <v>21</v>
      </c>
      <c r="R33" s="82" t="s">
        <v>1630</v>
      </c>
      <c r="S33" s="84" t="s">
        <v>1691</v>
      </c>
    </row>
    <row r="34" spans="1:19" ht="12.75" x14ac:dyDescent="0.2">
      <c r="A34" s="74">
        <v>179990</v>
      </c>
      <c r="B34" s="84" t="s">
        <v>1692</v>
      </c>
      <c r="C34" s="76" t="s">
        <v>101</v>
      </c>
      <c r="D34" s="76" t="s">
        <v>36</v>
      </c>
      <c r="E34" s="77" t="s">
        <v>1693</v>
      </c>
      <c r="F34" s="78" t="s">
        <v>92</v>
      </c>
      <c r="G34" s="78" t="s">
        <v>33</v>
      </c>
      <c r="H34" s="78" t="s">
        <v>1629</v>
      </c>
      <c r="I34" s="78" t="s">
        <v>15</v>
      </c>
      <c r="J34" s="79">
        <v>2.62</v>
      </c>
      <c r="K34" s="79">
        <v>52.62</v>
      </c>
      <c r="L34" s="79" t="s">
        <v>17</v>
      </c>
      <c r="M34" s="85"/>
      <c r="N34" s="86"/>
      <c r="O34" s="87"/>
      <c r="P34" s="87"/>
      <c r="Q34" s="82" t="s">
        <v>21</v>
      </c>
      <c r="R34" s="82" t="s">
        <v>1630</v>
      </c>
      <c r="S34" s="83"/>
    </row>
    <row r="35" spans="1:19" ht="12.75" x14ac:dyDescent="0.2">
      <c r="A35" s="74">
        <v>271497</v>
      </c>
      <c r="B35" s="76" t="s">
        <v>1694</v>
      </c>
      <c r="C35" s="76" t="s">
        <v>44</v>
      </c>
      <c r="D35" s="76" t="s">
        <v>36</v>
      </c>
      <c r="E35" s="77" t="s">
        <v>1695</v>
      </c>
      <c r="F35" s="78" t="s">
        <v>92</v>
      </c>
      <c r="G35" s="78" t="s">
        <v>33</v>
      </c>
      <c r="H35" s="78" t="s">
        <v>1629</v>
      </c>
      <c r="I35" s="78" t="s">
        <v>15</v>
      </c>
      <c r="J35" s="79">
        <v>2.62</v>
      </c>
      <c r="K35" s="79">
        <v>48.34</v>
      </c>
      <c r="L35" s="79" t="s">
        <v>17</v>
      </c>
      <c r="M35" s="85"/>
      <c r="N35" s="86"/>
      <c r="O35" s="87"/>
      <c r="P35" s="87"/>
      <c r="Q35" s="80" t="s">
        <v>21</v>
      </c>
      <c r="R35" s="88" t="s">
        <v>1630</v>
      </c>
      <c r="S35" s="83"/>
    </row>
    <row r="36" spans="1:19" ht="12.75" x14ac:dyDescent="0.2">
      <c r="A36" s="74">
        <v>581742</v>
      </c>
      <c r="B36" s="76" t="s">
        <v>1696</v>
      </c>
      <c r="C36" s="76" t="s">
        <v>44</v>
      </c>
      <c r="D36" s="76" t="s">
        <v>36</v>
      </c>
      <c r="E36" s="77" t="s">
        <v>1697</v>
      </c>
      <c r="F36" s="78" t="s">
        <v>1628</v>
      </c>
      <c r="G36" s="78" t="s">
        <v>33</v>
      </c>
      <c r="H36" s="78" t="s">
        <v>1629</v>
      </c>
      <c r="I36" s="78" t="s">
        <v>15</v>
      </c>
      <c r="J36" s="79">
        <v>2.62</v>
      </c>
      <c r="K36" s="79">
        <v>37.58</v>
      </c>
      <c r="L36" s="79" t="s">
        <v>17</v>
      </c>
      <c r="M36" s="85"/>
      <c r="N36" s="86"/>
      <c r="O36" s="87"/>
      <c r="P36" s="87"/>
      <c r="Q36" s="82" t="s">
        <v>21</v>
      </c>
      <c r="R36" s="82" t="s">
        <v>1630</v>
      </c>
      <c r="S36" s="84" t="s">
        <v>1671</v>
      </c>
    </row>
    <row r="37" spans="1:19" ht="12.75" x14ac:dyDescent="0.2">
      <c r="A37" s="74">
        <v>122200</v>
      </c>
      <c r="B37" s="76" t="s">
        <v>1698</v>
      </c>
      <c r="C37" s="76" t="s">
        <v>44</v>
      </c>
      <c r="D37" s="76" t="s">
        <v>36</v>
      </c>
      <c r="E37" s="77" t="s">
        <v>1699</v>
      </c>
      <c r="F37" s="78" t="s">
        <v>38</v>
      </c>
      <c r="G37" s="78" t="s">
        <v>33</v>
      </c>
      <c r="H37" s="78" t="s">
        <v>1629</v>
      </c>
      <c r="I37" s="78" t="s">
        <v>15</v>
      </c>
      <c r="J37" s="79">
        <v>2.62</v>
      </c>
      <c r="K37" s="79">
        <v>32.81</v>
      </c>
      <c r="L37" s="79" t="s">
        <v>17</v>
      </c>
      <c r="M37" s="85"/>
      <c r="N37" s="86"/>
      <c r="O37" s="87"/>
      <c r="P37" s="87"/>
      <c r="Q37" s="80" t="s">
        <v>21</v>
      </c>
      <c r="R37" s="88" t="s">
        <v>1630</v>
      </c>
      <c r="S37" s="83"/>
    </row>
    <row r="38" spans="1:19" ht="12.75" x14ac:dyDescent="0.2">
      <c r="A38" s="74">
        <v>359212</v>
      </c>
      <c r="B38" s="84" t="s">
        <v>1200</v>
      </c>
      <c r="C38" s="76" t="s">
        <v>29</v>
      </c>
      <c r="D38" s="76" t="s">
        <v>1627</v>
      </c>
      <c r="E38" s="77" t="s">
        <v>1700</v>
      </c>
      <c r="F38" s="78" t="s">
        <v>32</v>
      </c>
      <c r="G38" s="78" t="s">
        <v>33</v>
      </c>
      <c r="H38" s="78" t="s">
        <v>1629</v>
      </c>
      <c r="I38" s="78" t="s">
        <v>160</v>
      </c>
      <c r="J38" s="79">
        <v>2.62</v>
      </c>
      <c r="K38" s="79">
        <v>30.82</v>
      </c>
      <c r="L38" s="79">
        <v>26.99</v>
      </c>
      <c r="M38" s="78">
        <v>110149</v>
      </c>
      <c r="N38" s="81">
        <v>10</v>
      </c>
      <c r="O38" s="82">
        <v>3.83</v>
      </c>
      <c r="P38" s="82">
        <v>0</v>
      </c>
      <c r="Q38" s="80" t="s">
        <v>21</v>
      </c>
      <c r="R38" s="88" t="s">
        <v>1630</v>
      </c>
      <c r="S38" s="83"/>
    </row>
    <row r="39" spans="1:19" ht="12.75" x14ac:dyDescent="0.2">
      <c r="A39" s="74">
        <v>753911</v>
      </c>
      <c r="B39" s="84" t="s">
        <v>1701</v>
      </c>
      <c r="C39" s="76" t="s">
        <v>23</v>
      </c>
      <c r="D39" s="76" t="s">
        <v>24</v>
      </c>
      <c r="E39" s="77" t="s">
        <v>1702</v>
      </c>
      <c r="F39" s="78" t="s">
        <v>32</v>
      </c>
      <c r="G39" s="78" t="s">
        <v>33</v>
      </c>
      <c r="H39" s="78" t="s">
        <v>1629</v>
      </c>
      <c r="I39" s="78" t="s">
        <v>160</v>
      </c>
      <c r="J39" s="79">
        <v>2.62</v>
      </c>
      <c r="K39" s="79">
        <v>31.52</v>
      </c>
      <c r="L39" s="79">
        <v>27.93</v>
      </c>
      <c r="M39" s="80">
        <v>110149</v>
      </c>
      <c r="N39" s="81">
        <v>9.36</v>
      </c>
      <c r="O39" s="82">
        <v>3.59</v>
      </c>
      <c r="P39" s="82">
        <v>0</v>
      </c>
      <c r="Q39" s="80" t="s">
        <v>21</v>
      </c>
      <c r="R39" s="88" t="s">
        <v>1630</v>
      </c>
      <c r="S39" s="84" t="s">
        <v>1671</v>
      </c>
    </row>
    <row r="40" spans="1:19" ht="12.75" x14ac:dyDescent="0.2">
      <c r="A40" s="74">
        <v>305901</v>
      </c>
      <c r="B40" s="76" t="s">
        <v>1703</v>
      </c>
      <c r="C40" s="76" t="s">
        <v>1704</v>
      </c>
      <c r="D40" s="76" t="s">
        <v>1705</v>
      </c>
      <c r="E40" s="77" t="s">
        <v>1706</v>
      </c>
      <c r="F40" s="78" t="s">
        <v>1707</v>
      </c>
      <c r="G40" s="78" t="s">
        <v>52</v>
      </c>
      <c r="H40" s="78" t="s">
        <v>1629</v>
      </c>
      <c r="I40" s="78" t="s">
        <v>15</v>
      </c>
      <c r="J40" s="79">
        <v>2.62</v>
      </c>
      <c r="K40" s="79">
        <v>50.1</v>
      </c>
      <c r="L40" s="79" t="s">
        <v>17</v>
      </c>
      <c r="M40" s="85"/>
      <c r="N40" s="86"/>
      <c r="O40" s="87"/>
      <c r="P40" s="87"/>
      <c r="Q40" s="82" t="s">
        <v>53</v>
      </c>
      <c r="R40" s="82" t="s">
        <v>17</v>
      </c>
      <c r="S40" s="83"/>
    </row>
    <row r="41" spans="1:19" ht="12.75" x14ac:dyDescent="0.2">
      <c r="A41" s="74">
        <v>897177</v>
      </c>
      <c r="B41" s="84" t="s">
        <v>1708</v>
      </c>
      <c r="C41" s="76" t="s">
        <v>1709</v>
      </c>
      <c r="D41" s="76" t="s">
        <v>1710</v>
      </c>
      <c r="E41" s="77">
        <v>11008</v>
      </c>
      <c r="F41" s="78" t="s">
        <v>1711</v>
      </c>
      <c r="G41" s="78" t="s">
        <v>104</v>
      </c>
      <c r="H41" s="78" t="s">
        <v>1629</v>
      </c>
      <c r="I41" s="78" t="s">
        <v>160</v>
      </c>
      <c r="J41" s="79">
        <v>2.62</v>
      </c>
      <c r="K41" s="79">
        <v>73.36</v>
      </c>
      <c r="L41" s="79">
        <v>59.53</v>
      </c>
      <c r="M41" s="80">
        <v>110244</v>
      </c>
      <c r="N41" s="81">
        <v>7.5</v>
      </c>
      <c r="O41" s="82">
        <v>13.83</v>
      </c>
      <c r="P41" s="82">
        <v>0</v>
      </c>
      <c r="Q41" s="82" t="s">
        <v>21</v>
      </c>
      <c r="R41" s="82" t="s">
        <v>1630</v>
      </c>
      <c r="S41" s="83"/>
    </row>
    <row r="42" spans="1:19" ht="12.75" x14ac:dyDescent="0.2">
      <c r="A42" s="74">
        <v>439473</v>
      </c>
      <c r="B42" s="76" t="s">
        <v>1712</v>
      </c>
      <c r="C42" s="76" t="s">
        <v>1713</v>
      </c>
      <c r="D42" s="76" t="s">
        <v>1714</v>
      </c>
      <c r="E42" s="77" t="s">
        <v>1715</v>
      </c>
      <c r="F42" s="78" t="s">
        <v>271</v>
      </c>
      <c r="G42" s="78" t="s">
        <v>104</v>
      </c>
      <c r="H42" s="78" t="s">
        <v>1629</v>
      </c>
      <c r="I42" s="78" t="s">
        <v>15</v>
      </c>
      <c r="J42" s="79">
        <v>2.62</v>
      </c>
      <c r="K42" s="79">
        <v>68.569999999999993</v>
      </c>
      <c r="L42" s="79" t="s">
        <v>17</v>
      </c>
      <c r="M42" s="85"/>
      <c r="N42" s="86"/>
      <c r="O42" s="87"/>
      <c r="P42" s="87"/>
      <c r="Q42" s="82" t="s">
        <v>21</v>
      </c>
      <c r="R42" s="82" t="s">
        <v>1630</v>
      </c>
      <c r="S42" s="83"/>
    </row>
    <row r="43" spans="1:19" ht="12.75" x14ac:dyDescent="0.2">
      <c r="A43" s="74">
        <v>500572</v>
      </c>
      <c r="B43" s="84" t="s">
        <v>1716</v>
      </c>
      <c r="C43" s="76" t="s">
        <v>582</v>
      </c>
      <c r="D43" s="76" t="s">
        <v>504</v>
      </c>
      <c r="E43" s="77">
        <v>23400</v>
      </c>
      <c r="F43" s="78" t="s">
        <v>360</v>
      </c>
      <c r="G43" s="78" t="s">
        <v>104</v>
      </c>
      <c r="H43" s="78" t="s">
        <v>1629</v>
      </c>
      <c r="I43" s="78" t="s">
        <v>160</v>
      </c>
      <c r="J43" s="79">
        <v>2.62</v>
      </c>
      <c r="K43" s="79">
        <v>96.37</v>
      </c>
      <c r="L43" s="79">
        <v>71.47</v>
      </c>
      <c r="M43" s="80">
        <v>110244</v>
      </c>
      <c r="N43" s="81">
        <v>13.5</v>
      </c>
      <c r="O43" s="82">
        <v>24.9</v>
      </c>
      <c r="P43" s="82">
        <v>0</v>
      </c>
      <c r="Q43" s="80" t="s">
        <v>21</v>
      </c>
      <c r="R43" s="88" t="s">
        <v>1630</v>
      </c>
      <c r="S43" s="83"/>
    </row>
    <row r="44" spans="1:19" ht="12.75" x14ac:dyDescent="0.2">
      <c r="A44" s="74">
        <v>116933</v>
      </c>
      <c r="B44" s="84" t="s">
        <v>1717</v>
      </c>
      <c r="C44" s="76" t="s">
        <v>1709</v>
      </c>
      <c r="D44" s="76" t="s">
        <v>1710</v>
      </c>
      <c r="E44" s="77">
        <v>11003</v>
      </c>
      <c r="F44" s="78" t="s">
        <v>1718</v>
      </c>
      <c r="G44" s="78" t="s">
        <v>104</v>
      </c>
      <c r="H44" s="78" t="s">
        <v>1629</v>
      </c>
      <c r="I44" s="78" t="s">
        <v>160</v>
      </c>
      <c r="J44" s="79">
        <v>2.62</v>
      </c>
      <c r="K44" s="79">
        <v>72.08</v>
      </c>
      <c r="L44" s="79">
        <v>58.25</v>
      </c>
      <c r="M44" s="80">
        <v>110244</v>
      </c>
      <c r="N44" s="81">
        <v>7.5</v>
      </c>
      <c r="O44" s="82">
        <v>13.83</v>
      </c>
      <c r="P44" s="82">
        <v>0</v>
      </c>
      <c r="Q44" s="82" t="s">
        <v>21</v>
      </c>
      <c r="R44" s="82" t="s">
        <v>1630</v>
      </c>
      <c r="S44" s="83"/>
    </row>
    <row r="45" spans="1:19" ht="12.75" x14ac:dyDescent="0.2">
      <c r="A45" s="74">
        <v>457717</v>
      </c>
      <c r="B45" s="84" t="s">
        <v>1719</v>
      </c>
      <c r="C45" s="76" t="s">
        <v>582</v>
      </c>
      <c r="D45" s="76" t="s">
        <v>504</v>
      </c>
      <c r="E45" s="77">
        <v>19864</v>
      </c>
      <c r="F45" s="80" t="s">
        <v>1720</v>
      </c>
      <c r="G45" s="78" t="s">
        <v>104</v>
      </c>
      <c r="H45" s="80" t="s">
        <v>1629</v>
      </c>
      <c r="I45" s="78" t="s">
        <v>160</v>
      </c>
      <c r="J45" s="90">
        <v>2.62</v>
      </c>
      <c r="K45" s="90">
        <v>71.41</v>
      </c>
      <c r="L45" s="90">
        <v>50.01</v>
      </c>
      <c r="M45" s="80">
        <v>110244</v>
      </c>
      <c r="N45" s="81">
        <v>11.6</v>
      </c>
      <c r="O45" s="82">
        <v>21.4</v>
      </c>
      <c r="P45" s="82">
        <v>0</v>
      </c>
      <c r="Q45" s="82" t="s">
        <v>21</v>
      </c>
      <c r="R45" s="82" t="s">
        <v>1630</v>
      </c>
      <c r="S45" s="83"/>
    </row>
    <row r="46" spans="1:19" ht="12.75" x14ac:dyDescent="0.2">
      <c r="A46" s="74">
        <v>510428</v>
      </c>
      <c r="B46" s="84" t="s">
        <v>1721</v>
      </c>
      <c r="C46" s="76" t="s">
        <v>886</v>
      </c>
      <c r="D46" s="76" t="s">
        <v>1722</v>
      </c>
      <c r="E46" s="77">
        <v>41005</v>
      </c>
      <c r="F46" s="78" t="s">
        <v>360</v>
      </c>
      <c r="G46" s="78" t="s">
        <v>104</v>
      </c>
      <c r="H46" s="78" t="s">
        <v>1629</v>
      </c>
      <c r="I46" s="78" t="s">
        <v>160</v>
      </c>
      <c r="J46" s="79">
        <v>2.62</v>
      </c>
      <c r="K46" s="79">
        <v>101.79</v>
      </c>
      <c r="L46" s="79">
        <v>73.650000000000006</v>
      </c>
      <c r="M46" s="80">
        <v>110242</v>
      </c>
      <c r="N46" s="81">
        <v>14.13</v>
      </c>
      <c r="O46" s="82">
        <v>28.14</v>
      </c>
      <c r="P46" s="82">
        <v>0</v>
      </c>
      <c r="Q46" s="82" t="s">
        <v>21</v>
      </c>
      <c r="R46" s="82" t="s">
        <v>1630</v>
      </c>
      <c r="S46" s="83"/>
    </row>
    <row r="47" spans="1:19" ht="12.75" x14ac:dyDescent="0.2">
      <c r="A47" s="74">
        <v>694580</v>
      </c>
      <c r="B47" s="76" t="s">
        <v>1723</v>
      </c>
      <c r="C47" s="76" t="s">
        <v>44</v>
      </c>
      <c r="D47" s="76" t="s">
        <v>636</v>
      </c>
      <c r="E47" s="77">
        <v>30610711</v>
      </c>
      <c r="F47" s="78" t="s">
        <v>193</v>
      </c>
      <c r="G47" s="78" t="s">
        <v>104</v>
      </c>
      <c r="H47" s="78" t="s">
        <v>1629</v>
      </c>
      <c r="I47" s="78" t="s">
        <v>15</v>
      </c>
      <c r="J47" s="79">
        <v>2.62</v>
      </c>
      <c r="K47" s="79">
        <v>61.06</v>
      </c>
      <c r="L47" s="79" t="s">
        <v>17</v>
      </c>
      <c r="M47" s="85"/>
      <c r="N47" s="86"/>
      <c r="O47" s="87"/>
      <c r="P47" s="87"/>
      <c r="Q47" s="82" t="s">
        <v>21</v>
      </c>
      <c r="R47" s="82" t="s">
        <v>1630</v>
      </c>
      <c r="S47" s="83"/>
    </row>
    <row r="48" spans="1:19" ht="12.75" x14ac:dyDescent="0.2">
      <c r="A48" s="74">
        <v>228782</v>
      </c>
      <c r="B48" s="84" t="s">
        <v>1724</v>
      </c>
      <c r="C48" s="76" t="s">
        <v>582</v>
      </c>
      <c r="D48" s="76" t="s">
        <v>504</v>
      </c>
      <c r="E48" s="77">
        <v>65219</v>
      </c>
      <c r="F48" s="78" t="s">
        <v>1720</v>
      </c>
      <c r="G48" s="78" t="s">
        <v>104</v>
      </c>
      <c r="H48" s="78" t="s">
        <v>1629</v>
      </c>
      <c r="I48" s="78" t="s">
        <v>160</v>
      </c>
      <c r="J48" s="79">
        <v>2.62</v>
      </c>
      <c r="K48" s="79">
        <v>72</v>
      </c>
      <c r="L48" s="79">
        <v>52.06</v>
      </c>
      <c r="M48" s="80">
        <v>110244</v>
      </c>
      <c r="N48" s="81">
        <v>10.81</v>
      </c>
      <c r="O48" s="82">
        <v>19.940000000000001</v>
      </c>
      <c r="P48" s="82">
        <v>0</v>
      </c>
      <c r="Q48" s="82" t="s">
        <v>21</v>
      </c>
      <c r="R48" s="82" t="s">
        <v>1630</v>
      </c>
      <c r="S48" s="83"/>
    </row>
    <row r="49" spans="1:19" ht="12.75" x14ac:dyDescent="0.2">
      <c r="A49" s="74">
        <v>143271</v>
      </c>
      <c r="B49" s="84" t="s">
        <v>1725</v>
      </c>
      <c r="C49" s="76" t="s">
        <v>582</v>
      </c>
      <c r="D49" s="76" t="s">
        <v>504</v>
      </c>
      <c r="E49" s="77">
        <v>65225</v>
      </c>
      <c r="F49" s="78" t="s">
        <v>1726</v>
      </c>
      <c r="G49" s="78" t="s">
        <v>104</v>
      </c>
      <c r="H49" s="78" t="s">
        <v>1629</v>
      </c>
      <c r="I49" s="78" t="s">
        <v>160</v>
      </c>
      <c r="J49" s="79">
        <v>2.62</v>
      </c>
      <c r="K49" s="79">
        <v>81.540000000000006</v>
      </c>
      <c r="L49" s="79">
        <v>64.48</v>
      </c>
      <c r="M49" s="80">
        <v>110244</v>
      </c>
      <c r="N49" s="81">
        <v>9.25</v>
      </c>
      <c r="O49" s="82">
        <v>17.059999999999999</v>
      </c>
      <c r="P49" s="82">
        <v>0</v>
      </c>
      <c r="Q49" s="80" t="s">
        <v>21</v>
      </c>
      <c r="R49" s="88" t="s">
        <v>1630</v>
      </c>
      <c r="S49" s="83"/>
    </row>
    <row r="50" spans="1:19" ht="12.75" x14ac:dyDescent="0.2">
      <c r="A50" s="74">
        <v>640331</v>
      </c>
      <c r="B50" s="76" t="s">
        <v>1727</v>
      </c>
      <c r="C50" s="76" t="s">
        <v>1728</v>
      </c>
      <c r="D50" s="76" t="s">
        <v>1729</v>
      </c>
      <c r="E50" s="77">
        <v>60585</v>
      </c>
      <c r="F50" s="78" t="s">
        <v>1730</v>
      </c>
      <c r="G50" s="78" t="s">
        <v>104</v>
      </c>
      <c r="H50" s="78" t="s">
        <v>1629</v>
      </c>
      <c r="I50" s="78" t="s">
        <v>15</v>
      </c>
      <c r="J50" s="79">
        <v>2.62</v>
      </c>
      <c r="K50" s="79">
        <v>66.23</v>
      </c>
      <c r="L50" s="79" t="s">
        <v>17</v>
      </c>
      <c r="M50" s="85"/>
      <c r="N50" s="86"/>
      <c r="O50" s="87"/>
      <c r="P50" s="87"/>
      <c r="Q50" s="80" t="s">
        <v>21</v>
      </c>
      <c r="R50" s="88" t="s">
        <v>1630</v>
      </c>
      <c r="S50" s="83"/>
    </row>
    <row r="51" spans="1:19" ht="12.75" x14ac:dyDescent="0.2">
      <c r="A51" s="74">
        <v>770181</v>
      </c>
      <c r="B51" s="84" t="s">
        <v>1731</v>
      </c>
      <c r="C51" s="76" t="s">
        <v>1061</v>
      </c>
      <c r="D51" s="76" t="s">
        <v>1732</v>
      </c>
      <c r="E51" s="77">
        <v>91459</v>
      </c>
      <c r="F51" s="78" t="s">
        <v>1733</v>
      </c>
      <c r="G51" s="78" t="s">
        <v>19</v>
      </c>
      <c r="H51" s="78" t="s">
        <v>1629</v>
      </c>
      <c r="I51" s="80" t="s">
        <v>15</v>
      </c>
      <c r="J51" s="79">
        <v>2.62</v>
      </c>
      <c r="K51" s="79" t="s">
        <v>16</v>
      </c>
      <c r="L51" s="79" t="s">
        <v>17</v>
      </c>
      <c r="M51" s="85"/>
      <c r="N51" s="86"/>
      <c r="O51" s="87"/>
      <c r="P51" s="87"/>
      <c r="Q51" s="82" t="s">
        <v>21</v>
      </c>
      <c r="R51" s="82" t="s">
        <v>1630</v>
      </c>
      <c r="S51" s="83"/>
    </row>
    <row r="52" spans="1:19" ht="12.75" x14ac:dyDescent="0.2">
      <c r="A52" s="74">
        <v>596541</v>
      </c>
      <c r="B52" s="76" t="s">
        <v>1734</v>
      </c>
      <c r="C52" s="76" t="s">
        <v>1735</v>
      </c>
      <c r="D52" s="76" t="s">
        <v>1736</v>
      </c>
      <c r="E52" s="77">
        <v>10070247172881</v>
      </c>
      <c r="F52" s="78" t="s">
        <v>202</v>
      </c>
      <c r="G52" s="78" t="s">
        <v>47</v>
      </c>
      <c r="H52" s="78" t="s">
        <v>1629</v>
      </c>
      <c r="I52" s="78" t="s">
        <v>15</v>
      </c>
      <c r="J52" s="79">
        <v>2.62</v>
      </c>
      <c r="K52" s="79">
        <v>84.39</v>
      </c>
      <c r="L52" s="79" t="s">
        <v>17</v>
      </c>
      <c r="M52" s="85"/>
      <c r="N52" s="86"/>
      <c r="O52" s="87"/>
      <c r="P52" s="87"/>
      <c r="Q52" s="80" t="s">
        <v>21</v>
      </c>
      <c r="R52" s="88" t="s">
        <v>1630</v>
      </c>
      <c r="S52" s="84" t="s">
        <v>1671</v>
      </c>
    </row>
    <row r="53" spans="1:19" ht="12.75" x14ac:dyDescent="0.2">
      <c r="A53" s="74">
        <v>314196</v>
      </c>
      <c r="B53" s="76" t="s">
        <v>1737</v>
      </c>
      <c r="C53" s="76" t="s">
        <v>44</v>
      </c>
      <c r="D53" s="76" t="s">
        <v>45</v>
      </c>
      <c r="E53" s="77">
        <v>1413</v>
      </c>
      <c r="F53" s="78" t="s">
        <v>46</v>
      </c>
      <c r="G53" s="78" t="s">
        <v>47</v>
      </c>
      <c r="H53" s="78" t="s">
        <v>1629</v>
      </c>
      <c r="I53" s="78" t="s">
        <v>15</v>
      </c>
      <c r="J53" s="79">
        <v>2.62</v>
      </c>
      <c r="K53" s="79">
        <v>61.68</v>
      </c>
      <c r="L53" s="79" t="s">
        <v>17</v>
      </c>
      <c r="M53" s="85"/>
      <c r="N53" s="86"/>
      <c r="O53" s="87"/>
      <c r="P53" s="87"/>
      <c r="Q53" s="82" t="s">
        <v>21</v>
      </c>
      <c r="R53" s="82" t="s">
        <v>1630</v>
      </c>
      <c r="S53" s="84" t="s">
        <v>1671</v>
      </c>
    </row>
    <row r="54" spans="1:19" ht="12.75" x14ac:dyDescent="0.2">
      <c r="A54" s="74">
        <v>770581</v>
      </c>
      <c r="B54" s="76" t="s">
        <v>1738</v>
      </c>
      <c r="C54" s="76" t="s">
        <v>1739</v>
      </c>
      <c r="D54" s="76" t="s">
        <v>632</v>
      </c>
      <c r="E54" s="77">
        <v>55253</v>
      </c>
      <c r="F54" s="78" t="s">
        <v>111</v>
      </c>
      <c r="G54" s="78" t="s">
        <v>47</v>
      </c>
      <c r="H54" s="78" t="s">
        <v>1629</v>
      </c>
      <c r="I54" s="78" t="s">
        <v>15</v>
      </c>
      <c r="J54" s="79">
        <v>2.62</v>
      </c>
      <c r="K54" s="79">
        <v>80.66</v>
      </c>
      <c r="L54" s="79" t="s">
        <v>17</v>
      </c>
      <c r="M54" s="85"/>
      <c r="N54" s="86"/>
      <c r="O54" s="87"/>
      <c r="P54" s="87"/>
      <c r="Q54" s="82" t="s">
        <v>21</v>
      </c>
      <c r="R54" s="82" t="s">
        <v>1630</v>
      </c>
      <c r="S54" s="84" t="s">
        <v>1671</v>
      </c>
    </row>
    <row r="55" spans="1:19" ht="12.75" x14ac:dyDescent="0.2">
      <c r="A55" s="74">
        <v>247685</v>
      </c>
      <c r="B55" s="76" t="s">
        <v>1740</v>
      </c>
      <c r="C55" s="76" t="s">
        <v>44</v>
      </c>
      <c r="D55" s="76" t="s">
        <v>1741</v>
      </c>
      <c r="E55" s="77">
        <v>247685</v>
      </c>
      <c r="F55" s="78" t="s">
        <v>111</v>
      </c>
      <c r="G55" s="78" t="s">
        <v>47</v>
      </c>
      <c r="H55" s="78" t="s">
        <v>1629</v>
      </c>
      <c r="I55" s="78" t="s">
        <v>15</v>
      </c>
      <c r="J55" s="79">
        <v>2.62</v>
      </c>
      <c r="K55" s="79">
        <v>71.400000000000006</v>
      </c>
      <c r="L55" s="79" t="s">
        <v>17</v>
      </c>
      <c r="M55" s="85"/>
      <c r="N55" s="86"/>
      <c r="O55" s="87"/>
      <c r="P55" s="87"/>
      <c r="Q55" s="82" t="s">
        <v>21</v>
      </c>
      <c r="R55" s="82" t="s">
        <v>1630</v>
      </c>
      <c r="S55" s="84" t="s">
        <v>1671</v>
      </c>
    </row>
    <row r="56" spans="1:19" ht="12.75" x14ac:dyDescent="0.2">
      <c r="A56" s="74">
        <v>596341</v>
      </c>
      <c r="B56" s="92" t="s">
        <v>1742</v>
      </c>
      <c r="C56" s="76" t="s">
        <v>1735</v>
      </c>
      <c r="D56" s="76" t="s">
        <v>931</v>
      </c>
      <c r="E56" s="93">
        <v>10070247125009</v>
      </c>
      <c r="F56" s="78" t="s">
        <v>1743</v>
      </c>
      <c r="G56" s="78" t="s">
        <v>47</v>
      </c>
      <c r="H56" s="78" t="s">
        <v>1629</v>
      </c>
      <c r="I56" s="78" t="s">
        <v>15</v>
      </c>
      <c r="J56" s="79">
        <v>2.62</v>
      </c>
      <c r="K56" s="79">
        <v>48.87</v>
      </c>
      <c r="L56" s="79" t="s">
        <v>17</v>
      </c>
      <c r="M56" s="85"/>
      <c r="N56" s="86"/>
      <c r="O56" s="87"/>
      <c r="P56" s="87"/>
      <c r="Q56" s="89"/>
      <c r="R56" s="89"/>
      <c r="S56" s="84" t="s">
        <v>1744</v>
      </c>
    </row>
    <row r="57" spans="1:19" ht="12.75" x14ac:dyDescent="0.2">
      <c r="A57" s="74">
        <v>834770</v>
      </c>
      <c r="B57" s="84" t="s">
        <v>1745</v>
      </c>
      <c r="C57" s="76" t="s">
        <v>1564</v>
      </c>
      <c r="D57" s="76" t="s">
        <v>632</v>
      </c>
      <c r="E57" s="77">
        <v>271106</v>
      </c>
      <c r="F57" s="78" t="s">
        <v>1746</v>
      </c>
      <c r="G57" s="78" t="s">
        <v>47</v>
      </c>
      <c r="H57" s="78" t="s">
        <v>1629</v>
      </c>
      <c r="I57" s="78" t="s">
        <v>160</v>
      </c>
      <c r="J57" s="79">
        <v>2.62</v>
      </c>
      <c r="K57" s="79">
        <v>100.2</v>
      </c>
      <c r="L57" s="79">
        <v>89.92</v>
      </c>
      <c r="M57" s="80">
        <v>100124</v>
      </c>
      <c r="N57" s="81">
        <v>6.64</v>
      </c>
      <c r="O57" s="82">
        <v>10.28</v>
      </c>
      <c r="P57" s="82">
        <v>0</v>
      </c>
      <c r="Q57" s="80" t="s">
        <v>21</v>
      </c>
      <c r="R57" s="88" t="s">
        <v>1630</v>
      </c>
      <c r="S57" s="83"/>
    </row>
    <row r="58" spans="1:19" ht="12.75" x14ac:dyDescent="0.2">
      <c r="A58" s="74">
        <v>532190</v>
      </c>
      <c r="B58" s="76" t="s">
        <v>1747</v>
      </c>
      <c r="C58" s="76" t="s">
        <v>1342</v>
      </c>
      <c r="D58" s="76" t="s">
        <v>1748</v>
      </c>
      <c r="E58" s="77" t="s">
        <v>1749</v>
      </c>
      <c r="F58" s="78" t="s">
        <v>1750</v>
      </c>
      <c r="G58" s="78" t="s">
        <v>52</v>
      </c>
      <c r="H58" s="78" t="s">
        <v>1629</v>
      </c>
      <c r="I58" s="78" t="s">
        <v>15</v>
      </c>
      <c r="J58" s="79">
        <v>2.62</v>
      </c>
      <c r="K58" s="79">
        <v>30.97</v>
      </c>
      <c r="L58" s="79" t="s">
        <v>17</v>
      </c>
      <c r="M58" s="85"/>
      <c r="N58" s="86"/>
      <c r="O58" s="87"/>
      <c r="P58" s="87"/>
      <c r="Q58" s="80" t="s">
        <v>53</v>
      </c>
      <c r="R58" s="80" t="s">
        <v>17</v>
      </c>
      <c r="S58" s="84" t="s">
        <v>1751</v>
      </c>
    </row>
    <row r="59" spans="1:19" ht="12.75" x14ac:dyDescent="0.2">
      <c r="A59" s="74">
        <v>123500</v>
      </c>
      <c r="B59" s="76" t="s">
        <v>1752</v>
      </c>
      <c r="C59" s="76" t="s">
        <v>44</v>
      </c>
      <c r="D59" s="76" t="s">
        <v>49</v>
      </c>
      <c r="E59" s="77" t="s">
        <v>50</v>
      </c>
      <c r="F59" s="78" t="s">
        <v>51</v>
      </c>
      <c r="G59" s="78" t="s">
        <v>52</v>
      </c>
      <c r="H59" s="78" t="s">
        <v>1629</v>
      </c>
      <c r="I59" s="78" t="s">
        <v>15</v>
      </c>
      <c r="J59" s="79">
        <v>2.62</v>
      </c>
      <c r="K59" s="79">
        <v>29.48</v>
      </c>
      <c r="L59" s="79" t="s">
        <v>17</v>
      </c>
      <c r="M59" s="85"/>
      <c r="N59" s="86"/>
      <c r="O59" s="87"/>
      <c r="P59" s="87"/>
      <c r="Q59" s="82" t="s">
        <v>53</v>
      </c>
      <c r="R59" s="82" t="s">
        <v>17</v>
      </c>
      <c r="S59" s="83"/>
    </row>
    <row r="60" spans="1:19" ht="12.75" x14ac:dyDescent="0.2">
      <c r="A60" s="74">
        <v>748710</v>
      </c>
      <c r="B60" s="76" t="s">
        <v>1753</v>
      </c>
      <c r="C60" s="76" t="s">
        <v>101</v>
      </c>
      <c r="D60" s="76" t="s">
        <v>1754</v>
      </c>
      <c r="E60" s="77">
        <v>1029391</v>
      </c>
      <c r="F60" s="78" t="s">
        <v>737</v>
      </c>
      <c r="G60" s="78" t="s">
        <v>52</v>
      </c>
      <c r="H60" s="78" t="s">
        <v>1629</v>
      </c>
      <c r="I60" s="78" t="s">
        <v>15</v>
      </c>
      <c r="J60" s="79">
        <v>2.62</v>
      </c>
      <c r="K60" s="79">
        <v>28.06</v>
      </c>
      <c r="L60" s="79" t="s">
        <v>17</v>
      </c>
      <c r="M60" s="85"/>
      <c r="N60" s="86"/>
      <c r="O60" s="87"/>
      <c r="P60" s="87"/>
      <c r="Q60" s="80" t="s">
        <v>53</v>
      </c>
      <c r="R60" s="80" t="s">
        <v>17</v>
      </c>
      <c r="S60" s="83"/>
    </row>
    <row r="61" spans="1:19" ht="12.75" x14ac:dyDescent="0.2">
      <c r="A61" s="74">
        <v>466476</v>
      </c>
      <c r="B61" s="76" t="s">
        <v>1755</v>
      </c>
      <c r="C61" s="76" t="s">
        <v>44</v>
      </c>
      <c r="D61" s="76" t="s">
        <v>1756</v>
      </c>
      <c r="E61" s="77">
        <v>466476</v>
      </c>
      <c r="F61" s="78" t="s">
        <v>1757</v>
      </c>
      <c r="G61" s="78" t="s">
        <v>52</v>
      </c>
      <c r="H61" s="78" t="s">
        <v>1629</v>
      </c>
      <c r="I61" s="78" t="s">
        <v>15</v>
      </c>
      <c r="J61" s="79">
        <v>2.62</v>
      </c>
      <c r="K61" s="79">
        <v>16.170000000000002</v>
      </c>
      <c r="L61" s="79" t="s">
        <v>17</v>
      </c>
      <c r="M61" s="85"/>
      <c r="N61" s="86"/>
      <c r="O61" s="87"/>
      <c r="P61" s="87"/>
      <c r="Q61" s="80" t="s">
        <v>53</v>
      </c>
      <c r="R61" s="80" t="s">
        <v>17</v>
      </c>
      <c r="S61" s="83"/>
    </row>
    <row r="62" spans="1:19" ht="12.75" x14ac:dyDescent="0.2">
      <c r="A62" s="74">
        <v>649820</v>
      </c>
      <c r="B62" s="76" t="s">
        <v>1758</v>
      </c>
      <c r="C62" s="76" t="s">
        <v>44</v>
      </c>
      <c r="D62" s="76" t="s">
        <v>1756</v>
      </c>
      <c r="E62" s="77">
        <v>649820</v>
      </c>
      <c r="F62" s="78" t="s">
        <v>1707</v>
      </c>
      <c r="G62" s="78" t="s">
        <v>52</v>
      </c>
      <c r="H62" s="78" t="s">
        <v>1629</v>
      </c>
      <c r="I62" s="78" t="s">
        <v>15</v>
      </c>
      <c r="J62" s="79">
        <v>2.62</v>
      </c>
      <c r="K62" s="79">
        <v>16.57</v>
      </c>
      <c r="L62" s="79" t="s">
        <v>17</v>
      </c>
      <c r="M62" s="85"/>
      <c r="N62" s="86"/>
      <c r="O62" s="87"/>
      <c r="P62" s="87"/>
      <c r="Q62" s="82" t="s">
        <v>53</v>
      </c>
      <c r="R62" s="82" t="s">
        <v>17</v>
      </c>
      <c r="S62" s="83"/>
    </row>
    <row r="63" spans="1:19" ht="12.75" x14ac:dyDescent="0.2">
      <c r="A63" s="74">
        <v>326968</v>
      </c>
      <c r="B63" s="76" t="s">
        <v>1759</v>
      </c>
      <c r="C63" s="76" t="s">
        <v>44</v>
      </c>
      <c r="D63" s="76" t="s">
        <v>1756</v>
      </c>
      <c r="E63" s="77">
        <v>326968</v>
      </c>
      <c r="F63" s="78" t="s">
        <v>711</v>
      </c>
      <c r="G63" s="78" t="s">
        <v>52</v>
      </c>
      <c r="H63" s="78" t="s">
        <v>1629</v>
      </c>
      <c r="I63" s="78" t="s">
        <v>15</v>
      </c>
      <c r="J63" s="79">
        <v>2.62</v>
      </c>
      <c r="K63" s="79">
        <v>18.809999999999999</v>
      </c>
      <c r="L63" s="79" t="s">
        <v>17</v>
      </c>
      <c r="M63" s="85"/>
      <c r="N63" s="86"/>
      <c r="O63" s="87"/>
      <c r="P63" s="87"/>
      <c r="Q63" s="80" t="s">
        <v>53</v>
      </c>
      <c r="R63" s="80" t="s">
        <v>17</v>
      </c>
      <c r="S63" s="83"/>
    </row>
    <row r="64" spans="1:19" ht="12.75" x14ac:dyDescent="0.2">
      <c r="A64" s="74">
        <v>455849</v>
      </c>
      <c r="B64" s="76" t="s">
        <v>1760</v>
      </c>
      <c r="C64" s="76" t="s">
        <v>1342</v>
      </c>
      <c r="D64" s="84" t="s">
        <v>1748</v>
      </c>
      <c r="E64" s="77" t="s">
        <v>1761</v>
      </c>
      <c r="F64" s="80" t="s">
        <v>51</v>
      </c>
      <c r="G64" s="80" t="s">
        <v>52</v>
      </c>
      <c r="H64" s="78" t="s">
        <v>1629</v>
      </c>
      <c r="I64" s="80" t="s">
        <v>15</v>
      </c>
      <c r="J64" s="79">
        <v>2.62</v>
      </c>
      <c r="K64" s="79">
        <v>12.07</v>
      </c>
      <c r="L64" s="79" t="s">
        <v>17</v>
      </c>
      <c r="M64" s="85"/>
      <c r="N64" s="86"/>
      <c r="O64" s="87"/>
      <c r="P64" s="87"/>
      <c r="Q64" s="80" t="s">
        <v>53</v>
      </c>
      <c r="R64" s="80" t="s">
        <v>17</v>
      </c>
      <c r="S64" s="84" t="s">
        <v>1751</v>
      </c>
    </row>
    <row r="65" spans="1:19" ht="12.75" x14ac:dyDescent="0.2">
      <c r="A65" s="74">
        <v>793490</v>
      </c>
      <c r="B65" s="76" t="s">
        <v>1762</v>
      </c>
      <c r="C65" s="76" t="s">
        <v>595</v>
      </c>
      <c r="D65" s="84" t="s">
        <v>596</v>
      </c>
      <c r="E65" s="77">
        <v>304985211</v>
      </c>
      <c r="F65" s="80" t="s">
        <v>1763</v>
      </c>
      <c r="G65" s="80" t="s">
        <v>52</v>
      </c>
      <c r="H65" s="78" t="s">
        <v>1629</v>
      </c>
      <c r="I65" s="80" t="s">
        <v>15</v>
      </c>
      <c r="J65" s="79">
        <v>2.62</v>
      </c>
      <c r="K65" s="91">
        <v>65.48</v>
      </c>
      <c r="L65" s="79" t="s">
        <v>17</v>
      </c>
      <c r="M65" s="85"/>
      <c r="N65" s="86"/>
      <c r="O65" s="87"/>
      <c r="P65" s="87"/>
      <c r="Q65" s="80" t="s">
        <v>53</v>
      </c>
      <c r="R65" s="80" t="s">
        <v>17</v>
      </c>
      <c r="S65" s="84" t="s">
        <v>1691</v>
      </c>
    </row>
    <row r="66" spans="1:19" ht="12.75" x14ac:dyDescent="0.2">
      <c r="A66" s="74">
        <v>192092</v>
      </c>
      <c r="B66" s="84" t="s">
        <v>1764</v>
      </c>
      <c r="C66" s="76" t="s">
        <v>943</v>
      </c>
      <c r="D66" s="76" t="s">
        <v>1765</v>
      </c>
      <c r="E66" s="77">
        <v>809016</v>
      </c>
      <c r="F66" s="78" t="s">
        <v>1766</v>
      </c>
      <c r="G66" s="78" t="s">
        <v>47</v>
      </c>
      <c r="H66" s="78" t="s">
        <v>1629</v>
      </c>
      <c r="I66" s="78" t="s">
        <v>160</v>
      </c>
      <c r="J66" s="79">
        <v>2.62</v>
      </c>
      <c r="K66" s="79">
        <v>80.319999999999993</v>
      </c>
      <c r="L66" s="79">
        <v>78.069999999999993</v>
      </c>
      <c r="M66" s="80">
        <v>100036</v>
      </c>
      <c r="N66" s="81">
        <v>1.1299999999999999</v>
      </c>
      <c r="O66" s="82">
        <v>2.25</v>
      </c>
      <c r="P66" s="82">
        <v>0</v>
      </c>
      <c r="Q66" s="80" t="s">
        <v>21</v>
      </c>
      <c r="R66" s="88" t="s">
        <v>1630</v>
      </c>
      <c r="S66" s="83"/>
    </row>
    <row r="67" spans="1:19" ht="12.75" x14ac:dyDescent="0.2">
      <c r="A67" s="74">
        <v>555969</v>
      </c>
      <c r="B67" s="76" t="s">
        <v>1767</v>
      </c>
      <c r="C67" s="76" t="s">
        <v>886</v>
      </c>
      <c r="D67" s="76" t="s">
        <v>1722</v>
      </c>
      <c r="E67" s="77">
        <v>22101</v>
      </c>
      <c r="F67" s="78" t="s">
        <v>1768</v>
      </c>
      <c r="G67" s="78" t="s">
        <v>104</v>
      </c>
      <c r="H67" s="78" t="s">
        <v>1629</v>
      </c>
      <c r="I67" s="78" t="s">
        <v>15</v>
      </c>
      <c r="J67" s="79">
        <v>2.62</v>
      </c>
      <c r="K67" s="79">
        <v>73.959999999999994</v>
      </c>
      <c r="L67" s="79" t="s">
        <v>17</v>
      </c>
      <c r="M67" s="85"/>
      <c r="N67" s="86"/>
      <c r="O67" s="87"/>
      <c r="P67" s="87"/>
      <c r="Q67" s="82" t="s">
        <v>21</v>
      </c>
      <c r="R67" s="82" t="s">
        <v>1630</v>
      </c>
      <c r="S67" s="83"/>
    </row>
    <row r="68" spans="1:19" ht="12.75" x14ac:dyDescent="0.2">
      <c r="A68" s="74">
        <v>401042</v>
      </c>
      <c r="B68" s="76" t="s">
        <v>1769</v>
      </c>
      <c r="C68" s="76" t="s">
        <v>489</v>
      </c>
      <c r="D68" s="76" t="s">
        <v>212</v>
      </c>
      <c r="E68" s="77" t="s">
        <v>1770</v>
      </c>
      <c r="F68" s="78" t="s">
        <v>1771</v>
      </c>
      <c r="G68" s="78" t="s">
        <v>104</v>
      </c>
      <c r="H68" s="78" t="s">
        <v>1629</v>
      </c>
      <c r="I68" s="78" t="s">
        <v>15</v>
      </c>
      <c r="J68" s="79">
        <v>2.62</v>
      </c>
      <c r="K68" s="79">
        <v>38.869999999999997</v>
      </c>
      <c r="L68" s="79" t="s">
        <v>17</v>
      </c>
      <c r="M68" s="85"/>
      <c r="N68" s="86"/>
      <c r="O68" s="87"/>
      <c r="P68" s="87"/>
      <c r="Q68" s="80" t="s">
        <v>21</v>
      </c>
      <c r="R68" s="88" t="s">
        <v>1630</v>
      </c>
      <c r="S68" s="83"/>
    </row>
    <row r="69" spans="1:19" ht="12.75" x14ac:dyDescent="0.2">
      <c r="A69" s="74">
        <v>401034</v>
      </c>
      <c r="B69" s="76" t="s">
        <v>1772</v>
      </c>
      <c r="C69" s="76" t="s">
        <v>489</v>
      </c>
      <c r="D69" s="76" t="s">
        <v>212</v>
      </c>
      <c r="E69" s="77" t="s">
        <v>1773</v>
      </c>
      <c r="F69" s="78" t="s">
        <v>1771</v>
      </c>
      <c r="G69" s="78" t="s">
        <v>104</v>
      </c>
      <c r="H69" s="78" t="s">
        <v>1629</v>
      </c>
      <c r="I69" s="78" t="s">
        <v>15</v>
      </c>
      <c r="J69" s="79">
        <v>2.62</v>
      </c>
      <c r="K69" s="79">
        <v>38.869999999999997</v>
      </c>
      <c r="L69" s="79" t="s">
        <v>17</v>
      </c>
      <c r="M69" s="85"/>
      <c r="N69" s="86"/>
      <c r="O69" s="87"/>
      <c r="P69" s="87"/>
      <c r="Q69" s="80" t="s">
        <v>21</v>
      </c>
      <c r="R69" s="88" t="s">
        <v>1630</v>
      </c>
      <c r="S69" s="83"/>
    </row>
    <row r="70" spans="1:19" ht="12.75" x14ac:dyDescent="0.2">
      <c r="A70" s="74">
        <v>175600</v>
      </c>
      <c r="B70" s="76" t="s">
        <v>1774</v>
      </c>
      <c r="C70" s="76" t="s">
        <v>44</v>
      </c>
      <c r="D70" s="76" t="s">
        <v>1775</v>
      </c>
      <c r="E70" s="77">
        <v>118178</v>
      </c>
      <c r="F70" s="78" t="s">
        <v>1776</v>
      </c>
      <c r="G70" s="78" t="s">
        <v>104</v>
      </c>
      <c r="H70" s="78" t="s">
        <v>1629</v>
      </c>
      <c r="I70" s="78" t="s">
        <v>15</v>
      </c>
      <c r="J70" s="79">
        <v>2.62</v>
      </c>
      <c r="K70" s="79">
        <v>33.35</v>
      </c>
      <c r="L70" s="79" t="s">
        <v>17</v>
      </c>
      <c r="M70" s="85"/>
      <c r="N70" s="86"/>
      <c r="O70" s="87"/>
      <c r="P70" s="87"/>
      <c r="Q70" s="82" t="s">
        <v>21</v>
      </c>
      <c r="R70" s="82" t="s">
        <v>1630</v>
      </c>
      <c r="S70" s="83"/>
    </row>
    <row r="71" spans="1:19" ht="12.75" x14ac:dyDescent="0.2">
      <c r="A71" s="74">
        <v>359129</v>
      </c>
      <c r="B71" s="84" t="s">
        <v>1777</v>
      </c>
      <c r="C71" s="76" t="s">
        <v>943</v>
      </c>
      <c r="D71" s="76" t="s">
        <v>1765</v>
      </c>
      <c r="E71" s="77" t="s">
        <v>1778</v>
      </c>
      <c r="F71" s="78" t="s">
        <v>1766</v>
      </c>
      <c r="G71" s="78" t="s">
        <v>47</v>
      </c>
      <c r="H71" s="78" t="s">
        <v>1629</v>
      </c>
      <c r="I71" s="80" t="s">
        <v>1181</v>
      </c>
      <c r="J71" s="79">
        <v>2.62</v>
      </c>
      <c r="K71" s="79" t="s">
        <v>17</v>
      </c>
      <c r="L71" s="79">
        <v>59.07</v>
      </c>
      <c r="M71" s="80">
        <v>100154</v>
      </c>
      <c r="N71" s="81">
        <v>8.83</v>
      </c>
      <c r="O71" s="82">
        <v>31.11</v>
      </c>
      <c r="P71" s="82">
        <v>0</v>
      </c>
      <c r="Q71" s="82" t="s">
        <v>21</v>
      </c>
      <c r="R71" s="82" t="s">
        <v>1630</v>
      </c>
      <c r="S71" s="84" t="s">
        <v>1779</v>
      </c>
    </row>
    <row r="72" spans="1:19" ht="12.75" x14ac:dyDescent="0.2">
      <c r="A72" s="74">
        <v>684840</v>
      </c>
      <c r="B72" s="76" t="s">
        <v>1780</v>
      </c>
      <c r="C72" s="76" t="s">
        <v>1781</v>
      </c>
      <c r="D72" s="76" t="s">
        <v>1782</v>
      </c>
      <c r="E72" s="77">
        <v>18713</v>
      </c>
      <c r="F72" s="78" t="s">
        <v>1783</v>
      </c>
      <c r="G72" s="78" t="s">
        <v>104</v>
      </c>
      <c r="H72" s="78" t="s">
        <v>1629</v>
      </c>
      <c r="I72" s="78" t="s">
        <v>15</v>
      </c>
      <c r="J72" s="79">
        <v>2.62</v>
      </c>
      <c r="K72" s="79">
        <v>24.12</v>
      </c>
      <c r="L72" s="79" t="s">
        <v>17</v>
      </c>
      <c r="M72" s="85"/>
      <c r="N72" s="86"/>
      <c r="O72" s="87"/>
      <c r="P72" s="87"/>
      <c r="Q72" s="82" t="s">
        <v>21</v>
      </c>
      <c r="R72" s="82" t="s">
        <v>1630</v>
      </c>
      <c r="S72" s="84" t="s">
        <v>1784</v>
      </c>
    </row>
    <row r="73" spans="1:19" ht="12.75" x14ac:dyDescent="0.2">
      <c r="A73" s="74">
        <v>302938</v>
      </c>
      <c r="B73" s="76" t="s">
        <v>1785</v>
      </c>
      <c r="C73" s="76" t="s">
        <v>1786</v>
      </c>
      <c r="D73" s="84" t="s">
        <v>1787</v>
      </c>
      <c r="E73" s="77">
        <v>35777</v>
      </c>
      <c r="F73" s="80" t="s">
        <v>1788</v>
      </c>
      <c r="G73" s="80" t="s">
        <v>33</v>
      </c>
      <c r="H73" s="78" t="s">
        <v>1629</v>
      </c>
      <c r="I73" s="80" t="s">
        <v>15</v>
      </c>
      <c r="J73" s="79">
        <v>2.62</v>
      </c>
      <c r="K73" s="79">
        <v>3.35</v>
      </c>
      <c r="L73" s="79" t="s">
        <v>17</v>
      </c>
      <c r="M73" s="85"/>
      <c r="N73" s="86"/>
      <c r="O73" s="87"/>
      <c r="P73" s="87"/>
      <c r="Q73" s="80" t="s">
        <v>21</v>
      </c>
      <c r="R73" s="88" t="s">
        <v>1630</v>
      </c>
      <c r="S73" s="84" t="s">
        <v>1789</v>
      </c>
    </row>
    <row r="74" spans="1:19" ht="12.75" x14ac:dyDescent="0.2">
      <c r="A74" s="74">
        <v>410254</v>
      </c>
      <c r="B74" s="92" t="s">
        <v>1790</v>
      </c>
      <c r="C74" s="76" t="s">
        <v>1791</v>
      </c>
      <c r="D74" s="76" t="s">
        <v>1792</v>
      </c>
      <c r="E74" s="93">
        <v>58000</v>
      </c>
      <c r="F74" s="78" t="s">
        <v>1793</v>
      </c>
      <c r="G74" s="78" t="s">
        <v>33</v>
      </c>
      <c r="H74" s="78" t="s">
        <v>1629</v>
      </c>
      <c r="I74" s="78" t="s">
        <v>15</v>
      </c>
      <c r="J74" s="79">
        <v>2.62</v>
      </c>
      <c r="K74" s="79">
        <v>19.12</v>
      </c>
      <c r="L74" s="79" t="s">
        <v>17</v>
      </c>
      <c r="M74" s="85"/>
      <c r="N74" s="86"/>
      <c r="O74" s="87"/>
      <c r="P74" s="87"/>
      <c r="Q74" s="89"/>
      <c r="R74" s="89"/>
      <c r="S74" s="84" t="s">
        <v>1794</v>
      </c>
    </row>
    <row r="75" spans="1:19" ht="12.75" x14ac:dyDescent="0.2">
      <c r="A75" s="74">
        <v>686503</v>
      </c>
      <c r="B75" s="84" t="s">
        <v>1795</v>
      </c>
      <c r="C75" s="76" t="s">
        <v>23</v>
      </c>
      <c r="D75" s="76" t="s">
        <v>1796</v>
      </c>
      <c r="E75" s="77">
        <v>14170</v>
      </c>
      <c r="F75" s="78" t="s">
        <v>1797</v>
      </c>
      <c r="G75" s="78" t="s">
        <v>19</v>
      </c>
      <c r="H75" s="78" t="s">
        <v>1629</v>
      </c>
      <c r="I75" s="80" t="s">
        <v>15</v>
      </c>
      <c r="J75" s="79">
        <v>2.62</v>
      </c>
      <c r="K75" s="79" t="s">
        <v>16</v>
      </c>
      <c r="L75" s="79" t="s">
        <v>17</v>
      </c>
      <c r="M75" s="85"/>
      <c r="N75" s="86"/>
      <c r="O75" s="87"/>
      <c r="P75" s="87"/>
      <c r="Q75" s="82" t="s">
        <v>21</v>
      </c>
      <c r="R75" s="82" t="s">
        <v>1630</v>
      </c>
      <c r="S75" s="83"/>
    </row>
    <row r="76" spans="1:19" ht="12.75" x14ac:dyDescent="0.2">
      <c r="A76" s="74">
        <v>627910</v>
      </c>
      <c r="B76" s="84" t="s">
        <v>1798</v>
      </c>
      <c r="C76" s="76" t="s">
        <v>23</v>
      </c>
      <c r="D76" s="76" t="s">
        <v>1796</v>
      </c>
      <c r="E76" s="77">
        <v>14164</v>
      </c>
      <c r="F76" s="78" t="s">
        <v>1799</v>
      </c>
      <c r="G76" s="78" t="s">
        <v>19</v>
      </c>
      <c r="H76" s="78" t="s">
        <v>1629</v>
      </c>
      <c r="I76" s="80" t="s">
        <v>15</v>
      </c>
      <c r="J76" s="79">
        <v>2.62</v>
      </c>
      <c r="K76" s="79" t="s">
        <v>16</v>
      </c>
      <c r="L76" s="79" t="s">
        <v>17</v>
      </c>
      <c r="M76" s="85"/>
      <c r="N76" s="86"/>
      <c r="O76" s="87"/>
      <c r="P76" s="87"/>
      <c r="Q76" s="82" t="s">
        <v>21</v>
      </c>
      <c r="R76" s="82" t="s">
        <v>1630</v>
      </c>
      <c r="S76" s="83"/>
    </row>
    <row r="77" spans="1:19" ht="12.75" x14ac:dyDescent="0.2">
      <c r="A77" s="74">
        <v>100184</v>
      </c>
      <c r="B77" s="84" t="s">
        <v>1800</v>
      </c>
      <c r="C77" s="76" t="s">
        <v>23</v>
      </c>
      <c r="D77" s="76" t="s">
        <v>1796</v>
      </c>
      <c r="E77" s="77">
        <v>14163</v>
      </c>
      <c r="F77" s="78" t="s">
        <v>1797</v>
      </c>
      <c r="G77" s="78" t="s">
        <v>19</v>
      </c>
      <c r="H77" s="78" t="s">
        <v>1629</v>
      </c>
      <c r="I77" s="80" t="s">
        <v>15</v>
      </c>
      <c r="J77" s="79">
        <v>2.62</v>
      </c>
      <c r="K77" s="79" t="s">
        <v>16</v>
      </c>
      <c r="L77" s="79" t="s">
        <v>17</v>
      </c>
      <c r="M77" s="85"/>
      <c r="N77" s="86"/>
      <c r="O77" s="87"/>
      <c r="P77" s="87"/>
      <c r="Q77" s="82" t="s">
        <v>21</v>
      </c>
      <c r="R77" s="82" t="s">
        <v>1630</v>
      </c>
      <c r="S77" s="83"/>
    </row>
    <row r="78" spans="1:19" ht="12.75" x14ac:dyDescent="0.2">
      <c r="A78" s="74">
        <v>200999</v>
      </c>
      <c r="B78" s="84" t="s">
        <v>1801</v>
      </c>
      <c r="C78" s="76" t="s">
        <v>23</v>
      </c>
      <c r="D78" s="76" t="s">
        <v>1796</v>
      </c>
      <c r="E78" s="77">
        <v>14187</v>
      </c>
      <c r="F78" s="78" t="s">
        <v>1797</v>
      </c>
      <c r="G78" s="78" t="s">
        <v>19</v>
      </c>
      <c r="H78" s="78" t="s">
        <v>1629</v>
      </c>
      <c r="I78" s="80" t="s">
        <v>15</v>
      </c>
      <c r="J78" s="79">
        <v>2.62</v>
      </c>
      <c r="K78" s="79" t="s">
        <v>16</v>
      </c>
      <c r="L78" s="79" t="s">
        <v>17</v>
      </c>
      <c r="M78" s="85"/>
      <c r="N78" s="86"/>
      <c r="O78" s="87"/>
      <c r="P78" s="87"/>
      <c r="Q78" s="80" t="s">
        <v>21</v>
      </c>
      <c r="R78" s="80" t="s">
        <v>1802</v>
      </c>
      <c r="S78" s="83"/>
    </row>
    <row r="79" spans="1:19" ht="12.75" x14ac:dyDescent="0.2">
      <c r="A79" s="74">
        <v>197769</v>
      </c>
      <c r="B79" s="84" t="s">
        <v>1803</v>
      </c>
      <c r="C79" s="76" t="s">
        <v>23</v>
      </c>
      <c r="D79" s="76" t="s">
        <v>1796</v>
      </c>
      <c r="E79" s="77">
        <v>14207</v>
      </c>
      <c r="F79" s="78" t="s">
        <v>1804</v>
      </c>
      <c r="G79" s="78" t="s">
        <v>19</v>
      </c>
      <c r="H79" s="78" t="s">
        <v>1629</v>
      </c>
      <c r="I79" s="80" t="s">
        <v>15</v>
      </c>
      <c r="J79" s="79">
        <v>2.62</v>
      </c>
      <c r="K79" s="79" t="s">
        <v>16</v>
      </c>
      <c r="L79" s="79" t="s">
        <v>17</v>
      </c>
      <c r="M79" s="85"/>
      <c r="N79" s="86"/>
      <c r="O79" s="87"/>
      <c r="P79" s="87"/>
      <c r="Q79" s="80" t="s">
        <v>21</v>
      </c>
      <c r="R79" s="80" t="s">
        <v>1802</v>
      </c>
      <c r="S79" s="83"/>
    </row>
    <row r="80" spans="1:19" ht="12.75" x14ac:dyDescent="0.2">
      <c r="A80" s="74">
        <v>209741</v>
      </c>
      <c r="B80" s="76" t="s">
        <v>1805</v>
      </c>
      <c r="C80" s="76" t="s">
        <v>59</v>
      </c>
      <c r="D80" s="76" t="s">
        <v>1806</v>
      </c>
      <c r="E80" s="77">
        <v>3800059779</v>
      </c>
      <c r="F80" s="78" t="s">
        <v>61</v>
      </c>
      <c r="G80" s="78" t="s">
        <v>33</v>
      </c>
      <c r="H80" s="78" t="s">
        <v>1629</v>
      </c>
      <c r="I80" s="78" t="s">
        <v>15</v>
      </c>
      <c r="J80" s="79">
        <v>2.62</v>
      </c>
      <c r="K80" s="79">
        <v>33.15</v>
      </c>
      <c r="L80" s="79" t="s">
        <v>17</v>
      </c>
      <c r="M80" s="85"/>
      <c r="N80" s="86"/>
      <c r="O80" s="87"/>
      <c r="P80" s="87"/>
      <c r="Q80" s="82" t="s">
        <v>21</v>
      </c>
      <c r="R80" s="82" t="s">
        <v>1630</v>
      </c>
      <c r="S80" s="83"/>
    </row>
    <row r="81" spans="1:19" ht="12.75" x14ac:dyDescent="0.2">
      <c r="A81" s="74">
        <v>134891</v>
      </c>
      <c r="B81" s="84" t="s">
        <v>1807</v>
      </c>
      <c r="C81" s="76" t="s">
        <v>1808</v>
      </c>
      <c r="D81" s="76" t="s">
        <v>1809</v>
      </c>
      <c r="E81" s="77">
        <v>4014</v>
      </c>
      <c r="F81" s="80" t="s">
        <v>1810</v>
      </c>
      <c r="G81" s="78" t="s">
        <v>33</v>
      </c>
      <c r="H81" s="80" t="s">
        <v>1629</v>
      </c>
      <c r="I81" s="80" t="s">
        <v>15</v>
      </c>
      <c r="J81" s="90">
        <v>2.62</v>
      </c>
      <c r="K81" s="90">
        <v>44.22</v>
      </c>
      <c r="L81" s="90" t="s">
        <v>17</v>
      </c>
      <c r="M81" s="85"/>
      <c r="N81" s="86"/>
      <c r="O81" s="87"/>
      <c r="P81" s="87"/>
      <c r="Q81" s="82" t="s">
        <v>21</v>
      </c>
      <c r="R81" s="82" t="s">
        <v>1630</v>
      </c>
      <c r="S81" s="83"/>
    </row>
    <row r="82" spans="1:19" ht="12.75" x14ac:dyDescent="0.2">
      <c r="A82" s="74">
        <v>875860</v>
      </c>
      <c r="B82" s="76" t="s">
        <v>1811</v>
      </c>
      <c r="C82" s="76" t="s">
        <v>1812</v>
      </c>
      <c r="D82" s="76" t="s">
        <v>908</v>
      </c>
      <c r="E82" s="77">
        <v>40402</v>
      </c>
      <c r="F82" s="78" t="s">
        <v>1813</v>
      </c>
      <c r="G82" s="78" t="s">
        <v>33</v>
      </c>
      <c r="H82" s="78" t="s">
        <v>1629</v>
      </c>
      <c r="I82" s="78" t="s">
        <v>15</v>
      </c>
      <c r="J82" s="79">
        <v>2.62</v>
      </c>
      <c r="K82" s="79">
        <v>26.46</v>
      </c>
      <c r="L82" s="79" t="s">
        <v>17</v>
      </c>
      <c r="M82" s="85"/>
      <c r="N82" s="86"/>
      <c r="O82" s="87"/>
      <c r="P82" s="87"/>
      <c r="Q82" s="82" t="s">
        <v>21</v>
      </c>
      <c r="R82" s="82" t="s">
        <v>1630</v>
      </c>
      <c r="S82" s="83"/>
    </row>
    <row r="83" spans="1:19" ht="12.75" x14ac:dyDescent="0.2">
      <c r="A83" s="74">
        <v>880415</v>
      </c>
      <c r="B83" s="76" t="s">
        <v>1814</v>
      </c>
      <c r="C83" s="76" t="s">
        <v>489</v>
      </c>
      <c r="D83" s="76" t="s">
        <v>212</v>
      </c>
      <c r="E83" s="77" t="s">
        <v>1815</v>
      </c>
      <c r="F83" s="78" t="s">
        <v>1816</v>
      </c>
      <c r="G83" s="78" t="s">
        <v>33</v>
      </c>
      <c r="H83" s="78" t="s">
        <v>1629</v>
      </c>
      <c r="I83" s="78" t="s">
        <v>15</v>
      </c>
      <c r="J83" s="79">
        <v>2.62</v>
      </c>
      <c r="K83" s="79">
        <v>38.869999999999997</v>
      </c>
      <c r="L83" s="79" t="s">
        <v>17</v>
      </c>
      <c r="M83" s="85"/>
      <c r="N83" s="86"/>
      <c r="O83" s="87"/>
      <c r="P83" s="87"/>
      <c r="Q83" s="80" t="s">
        <v>21</v>
      </c>
      <c r="R83" s="88" t="s">
        <v>1630</v>
      </c>
      <c r="S83" s="83"/>
    </row>
    <row r="84" spans="1:19" ht="12.75" x14ac:dyDescent="0.2">
      <c r="A84" s="74">
        <v>240721</v>
      </c>
      <c r="B84" s="76" t="s">
        <v>1817</v>
      </c>
      <c r="C84" s="76" t="s">
        <v>1812</v>
      </c>
      <c r="D84" s="76" t="s">
        <v>908</v>
      </c>
      <c r="E84" s="77">
        <v>40401</v>
      </c>
      <c r="F84" s="78" t="s">
        <v>1813</v>
      </c>
      <c r="G84" s="78" t="s">
        <v>33</v>
      </c>
      <c r="H84" s="78" t="s">
        <v>1629</v>
      </c>
      <c r="I84" s="78" t="s">
        <v>15</v>
      </c>
      <c r="J84" s="79">
        <v>2.62</v>
      </c>
      <c r="K84" s="79">
        <v>26.45</v>
      </c>
      <c r="L84" s="79" t="s">
        <v>17</v>
      </c>
      <c r="M84" s="85"/>
      <c r="N84" s="86"/>
      <c r="O84" s="87"/>
      <c r="P84" s="87"/>
      <c r="Q84" s="82" t="s">
        <v>21</v>
      </c>
      <c r="R84" s="82" t="s">
        <v>1630</v>
      </c>
      <c r="S84" s="83"/>
    </row>
    <row r="85" spans="1:19" ht="12.75" x14ac:dyDescent="0.2">
      <c r="A85" s="74">
        <v>575451</v>
      </c>
      <c r="B85" s="76" t="s">
        <v>1818</v>
      </c>
      <c r="C85" s="76" t="s">
        <v>1819</v>
      </c>
      <c r="D85" s="76" t="s">
        <v>1820</v>
      </c>
      <c r="E85" s="77" t="s">
        <v>1821</v>
      </c>
      <c r="F85" s="78" t="s">
        <v>1822</v>
      </c>
      <c r="G85" s="78" t="s">
        <v>104</v>
      </c>
      <c r="H85" s="78" t="s">
        <v>1629</v>
      </c>
      <c r="I85" s="78" t="s">
        <v>15</v>
      </c>
      <c r="J85" s="79">
        <v>2.62</v>
      </c>
      <c r="K85" s="79">
        <v>40.17</v>
      </c>
      <c r="L85" s="79" t="s">
        <v>17</v>
      </c>
      <c r="M85" s="85"/>
      <c r="N85" s="86"/>
      <c r="O85" s="87"/>
      <c r="P85" s="87"/>
      <c r="Q85" s="80" t="s">
        <v>21</v>
      </c>
      <c r="R85" s="88" t="s">
        <v>1630</v>
      </c>
      <c r="S85" s="83"/>
    </row>
    <row r="86" spans="1:19" ht="12.75" x14ac:dyDescent="0.2">
      <c r="A86" s="74">
        <v>359214</v>
      </c>
      <c r="B86" s="84" t="s">
        <v>1823</v>
      </c>
      <c r="C86" s="76" t="s">
        <v>29</v>
      </c>
      <c r="D86" s="76" t="s">
        <v>1627</v>
      </c>
      <c r="E86" s="77" t="s">
        <v>67</v>
      </c>
      <c r="F86" s="80" t="s">
        <v>1824</v>
      </c>
      <c r="G86" s="80" t="s">
        <v>33</v>
      </c>
      <c r="H86" s="80" t="s">
        <v>1629</v>
      </c>
      <c r="I86" s="80" t="s">
        <v>15</v>
      </c>
      <c r="J86" s="90">
        <v>2.62</v>
      </c>
      <c r="K86" s="90">
        <v>50.77</v>
      </c>
      <c r="L86" s="90" t="s">
        <v>17</v>
      </c>
      <c r="M86" s="85"/>
      <c r="N86" s="86"/>
      <c r="O86" s="87"/>
      <c r="P86" s="87"/>
      <c r="Q86" s="82" t="s">
        <v>21</v>
      </c>
      <c r="R86" s="82" t="s">
        <v>1630</v>
      </c>
      <c r="S86" s="83"/>
    </row>
    <row r="87" spans="1:19" ht="12.75" x14ac:dyDescent="0.2">
      <c r="A87" s="74">
        <v>498170</v>
      </c>
      <c r="B87" s="76" t="s">
        <v>1825</v>
      </c>
      <c r="C87" s="76" t="s">
        <v>59</v>
      </c>
      <c r="D87" s="76" t="s">
        <v>1806</v>
      </c>
      <c r="E87" s="77">
        <v>3800090819</v>
      </c>
      <c r="F87" s="78" t="s">
        <v>61</v>
      </c>
      <c r="G87" s="78" t="s">
        <v>33</v>
      </c>
      <c r="H87" s="78" t="s">
        <v>1629</v>
      </c>
      <c r="I87" s="78" t="s">
        <v>15</v>
      </c>
      <c r="J87" s="79">
        <v>2.62</v>
      </c>
      <c r="K87" s="79">
        <v>33.15</v>
      </c>
      <c r="L87" s="79" t="s">
        <v>17</v>
      </c>
      <c r="M87" s="85"/>
      <c r="N87" s="86"/>
      <c r="O87" s="87"/>
      <c r="P87" s="87"/>
      <c r="Q87" s="80" t="s">
        <v>21</v>
      </c>
      <c r="R87" s="88" t="s">
        <v>1630</v>
      </c>
      <c r="S87" s="83"/>
    </row>
    <row r="88" spans="1:19" ht="12.75" x14ac:dyDescent="0.2">
      <c r="A88" s="74">
        <v>354648</v>
      </c>
      <c r="B88" s="76" t="s">
        <v>1826</v>
      </c>
      <c r="C88" s="76" t="s">
        <v>29</v>
      </c>
      <c r="D88" s="76" t="s">
        <v>1627</v>
      </c>
      <c r="E88" s="77" t="s">
        <v>70</v>
      </c>
      <c r="F88" s="78" t="s">
        <v>65</v>
      </c>
      <c r="G88" s="78" t="s">
        <v>33</v>
      </c>
      <c r="H88" s="78" t="s">
        <v>1629</v>
      </c>
      <c r="I88" s="78" t="s">
        <v>15</v>
      </c>
      <c r="J88" s="79">
        <v>2.62</v>
      </c>
      <c r="K88" s="79">
        <v>52.6</v>
      </c>
      <c r="L88" s="79" t="s">
        <v>17</v>
      </c>
      <c r="M88" s="85"/>
      <c r="N88" s="86"/>
      <c r="O88" s="87"/>
      <c r="P88" s="87"/>
      <c r="Q88" s="82" t="s">
        <v>21</v>
      </c>
      <c r="R88" s="82" t="s">
        <v>1630</v>
      </c>
      <c r="S88" s="83"/>
    </row>
    <row r="89" spans="1:19" ht="12.75" x14ac:dyDescent="0.2">
      <c r="A89" s="74">
        <v>265891</v>
      </c>
      <c r="B89" s="76" t="s">
        <v>1827</v>
      </c>
      <c r="C89" s="76" t="s">
        <v>223</v>
      </c>
      <c r="D89" s="76" t="s">
        <v>212</v>
      </c>
      <c r="E89" s="77" t="s">
        <v>1828</v>
      </c>
      <c r="F89" s="78" t="s">
        <v>75</v>
      </c>
      <c r="G89" s="78" t="s">
        <v>33</v>
      </c>
      <c r="H89" s="78" t="s">
        <v>1629</v>
      </c>
      <c r="I89" s="78" t="s">
        <v>15</v>
      </c>
      <c r="J89" s="79">
        <v>2.62</v>
      </c>
      <c r="K89" s="79">
        <v>34.67</v>
      </c>
      <c r="L89" s="79" t="s">
        <v>17</v>
      </c>
      <c r="M89" s="85"/>
      <c r="N89" s="86"/>
      <c r="O89" s="87"/>
      <c r="P89" s="87"/>
      <c r="Q89" s="80" t="s">
        <v>21</v>
      </c>
      <c r="R89" s="88" t="s">
        <v>1630</v>
      </c>
      <c r="S89" s="83"/>
    </row>
    <row r="90" spans="1:19" ht="12.75" x14ac:dyDescent="0.2">
      <c r="A90" s="74">
        <v>265901</v>
      </c>
      <c r="B90" s="76" t="s">
        <v>1829</v>
      </c>
      <c r="C90" s="76" t="s">
        <v>72</v>
      </c>
      <c r="D90" s="76" t="s">
        <v>212</v>
      </c>
      <c r="E90" s="77" t="s">
        <v>74</v>
      </c>
      <c r="F90" s="78" t="s">
        <v>75</v>
      </c>
      <c r="G90" s="78" t="s">
        <v>33</v>
      </c>
      <c r="H90" s="78" t="s">
        <v>1629</v>
      </c>
      <c r="I90" s="78" t="s">
        <v>15</v>
      </c>
      <c r="J90" s="79">
        <v>2.62</v>
      </c>
      <c r="K90" s="79">
        <v>34.67</v>
      </c>
      <c r="L90" s="79" t="s">
        <v>17</v>
      </c>
      <c r="M90" s="85"/>
      <c r="N90" s="86"/>
      <c r="O90" s="87"/>
      <c r="P90" s="87"/>
      <c r="Q90" s="80" t="s">
        <v>21</v>
      </c>
      <c r="R90" s="88" t="s">
        <v>1630</v>
      </c>
      <c r="S90" s="83"/>
    </row>
    <row r="91" spans="1:19" ht="12.75" x14ac:dyDescent="0.2">
      <c r="A91" s="74">
        <v>268690</v>
      </c>
      <c r="B91" s="76" t="s">
        <v>1830</v>
      </c>
      <c r="C91" s="76" t="s">
        <v>266</v>
      </c>
      <c r="D91" s="76" t="s">
        <v>212</v>
      </c>
      <c r="E91" s="77" t="s">
        <v>1831</v>
      </c>
      <c r="F91" s="78" t="s">
        <v>75</v>
      </c>
      <c r="G91" s="78" t="s">
        <v>33</v>
      </c>
      <c r="H91" s="78" t="s">
        <v>1629</v>
      </c>
      <c r="I91" s="78" t="s">
        <v>15</v>
      </c>
      <c r="J91" s="79">
        <v>2.62</v>
      </c>
      <c r="K91" s="79">
        <v>34.67</v>
      </c>
      <c r="L91" s="79" t="s">
        <v>17</v>
      </c>
      <c r="M91" s="85"/>
      <c r="N91" s="86"/>
      <c r="O91" s="87"/>
      <c r="P91" s="87"/>
      <c r="Q91" s="80" t="s">
        <v>21</v>
      </c>
      <c r="R91" s="88" t="s">
        <v>1630</v>
      </c>
      <c r="S91" s="83"/>
    </row>
    <row r="92" spans="1:19" ht="12.75" x14ac:dyDescent="0.2">
      <c r="A92" s="74">
        <v>359534</v>
      </c>
      <c r="B92" s="76" t="s">
        <v>1832</v>
      </c>
      <c r="C92" s="76" t="s">
        <v>29</v>
      </c>
      <c r="D92" s="76" t="s">
        <v>1627</v>
      </c>
      <c r="E92" s="77" t="s">
        <v>77</v>
      </c>
      <c r="F92" s="78" t="s">
        <v>78</v>
      </c>
      <c r="G92" s="78" t="s">
        <v>33</v>
      </c>
      <c r="H92" s="78" t="s">
        <v>1629</v>
      </c>
      <c r="I92" s="78" t="s">
        <v>15</v>
      </c>
      <c r="J92" s="79">
        <v>2.62</v>
      </c>
      <c r="K92" s="79">
        <v>60.87</v>
      </c>
      <c r="L92" s="79" t="s">
        <v>17</v>
      </c>
      <c r="M92" s="85"/>
      <c r="N92" s="86"/>
      <c r="O92" s="87"/>
      <c r="P92" s="87"/>
      <c r="Q92" s="80" t="s">
        <v>21</v>
      </c>
      <c r="R92" s="88" t="s">
        <v>1630</v>
      </c>
      <c r="S92" s="83"/>
    </row>
    <row r="93" spans="1:19" ht="12.75" x14ac:dyDescent="0.2">
      <c r="A93" s="74">
        <v>831391</v>
      </c>
      <c r="B93" s="84" t="s">
        <v>1833</v>
      </c>
      <c r="C93" s="76" t="s">
        <v>1834</v>
      </c>
      <c r="D93" s="76" t="s">
        <v>1834</v>
      </c>
      <c r="E93" s="77">
        <v>226006</v>
      </c>
      <c r="F93" s="78" t="s">
        <v>1835</v>
      </c>
      <c r="G93" s="78" t="s">
        <v>33</v>
      </c>
      <c r="H93" s="78" t="s">
        <v>1629</v>
      </c>
      <c r="I93" s="78" t="s">
        <v>15</v>
      </c>
      <c r="J93" s="79">
        <v>2.62</v>
      </c>
      <c r="K93" s="79">
        <v>49.12</v>
      </c>
      <c r="L93" s="79" t="s">
        <v>17</v>
      </c>
      <c r="M93" s="85"/>
      <c r="N93" s="86"/>
      <c r="O93" s="87"/>
      <c r="P93" s="87"/>
      <c r="Q93" s="82" t="s">
        <v>21</v>
      </c>
      <c r="R93" s="82" t="s">
        <v>1630</v>
      </c>
      <c r="S93" s="83"/>
    </row>
    <row r="94" spans="1:19" ht="12.75" x14ac:dyDescent="0.2">
      <c r="A94" s="74">
        <v>147881</v>
      </c>
      <c r="B94" s="76" t="s">
        <v>1836</v>
      </c>
      <c r="C94" s="76" t="s">
        <v>1837</v>
      </c>
      <c r="D94" s="76" t="s">
        <v>1141</v>
      </c>
      <c r="E94" s="77">
        <v>31182</v>
      </c>
      <c r="F94" s="78" t="s">
        <v>1838</v>
      </c>
      <c r="G94" s="78" t="s">
        <v>33</v>
      </c>
      <c r="H94" s="78" t="s">
        <v>1629</v>
      </c>
      <c r="I94" s="78" t="s">
        <v>15</v>
      </c>
      <c r="J94" s="79">
        <v>2.62</v>
      </c>
      <c r="K94" s="79">
        <v>44.43</v>
      </c>
      <c r="L94" s="79" t="s">
        <v>17</v>
      </c>
      <c r="M94" s="85"/>
      <c r="N94" s="86"/>
      <c r="O94" s="87"/>
      <c r="P94" s="87"/>
      <c r="Q94" s="82" t="s">
        <v>21</v>
      </c>
      <c r="R94" s="82" t="s">
        <v>1630</v>
      </c>
      <c r="S94" s="84" t="s">
        <v>1784</v>
      </c>
    </row>
    <row r="95" spans="1:19" ht="12.75" x14ac:dyDescent="0.2">
      <c r="A95" s="74">
        <v>445153</v>
      </c>
      <c r="B95" s="84" t="s">
        <v>1839</v>
      </c>
      <c r="C95" s="76" t="s">
        <v>1840</v>
      </c>
      <c r="D95" s="76" t="s">
        <v>1841</v>
      </c>
      <c r="E95" s="77" t="s">
        <v>1842</v>
      </c>
      <c r="F95" s="78" t="s">
        <v>1843</v>
      </c>
      <c r="G95" s="78" t="s">
        <v>33</v>
      </c>
      <c r="H95" s="78" t="s">
        <v>1629</v>
      </c>
      <c r="I95" s="78" t="s">
        <v>15</v>
      </c>
      <c r="J95" s="79">
        <v>2.62</v>
      </c>
      <c r="K95" s="79">
        <v>65.02</v>
      </c>
      <c r="L95" s="79" t="s">
        <v>17</v>
      </c>
      <c r="M95" s="85"/>
      <c r="N95" s="86"/>
      <c r="O95" s="87"/>
      <c r="P95" s="87"/>
      <c r="Q95" s="82" t="s">
        <v>21</v>
      </c>
      <c r="R95" s="82" t="s">
        <v>1630</v>
      </c>
      <c r="S95" s="83"/>
    </row>
    <row r="96" spans="1:19" ht="12.75" x14ac:dyDescent="0.2">
      <c r="A96" s="74">
        <v>445148</v>
      </c>
      <c r="B96" s="84" t="s">
        <v>1844</v>
      </c>
      <c r="C96" s="76" t="s">
        <v>1840</v>
      </c>
      <c r="D96" s="76" t="s">
        <v>1841</v>
      </c>
      <c r="E96" s="77" t="s">
        <v>1845</v>
      </c>
      <c r="F96" s="78" t="s">
        <v>1843</v>
      </c>
      <c r="G96" s="78" t="s">
        <v>33</v>
      </c>
      <c r="H96" s="78" t="s">
        <v>1629</v>
      </c>
      <c r="I96" s="78" t="s">
        <v>15</v>
      </c>
      <c r="J96" s="79">
        <v>2.62</v>
      </c>
      <c r="K96" s="79">
        <v>65.02</v>
      </c>
      <c r="L96" s="79" t="s">
        <v>17</v>
      </c>
      <c r="M96" s="85"/>
      <c r="N96" s="86"/>
      <c r="O96" s="87"/>
      <c r="P96" s="87"/>
      <c r="Q96" s="82" t="s">
        <v>21</v>
      </c>
      <c r="R96" s="82" t="s">
        <v>1630</v>
      </c>
      <c r="S96" s="83"/>
    </row>
    <row r="97" spans="1:19" ht="12.75" x14ac:dyDescent="0.2">
      <c r="A97" s="74">
        <v>209761</v>
      </c>
      <c r="B97" s="76" t="s">
        <v>1846</v>
      </c>
      <c r="C97" s="76" t="s">
        <v>59</v>
      </c>
      <c r="D97" s="76" t="s">
        <v>1806</v>
      </c>
      <c r="E97" s="77">
        <v>3800059772</v>
      </c>
      <c r="F97" s="78" t="s">
        <v>61</v>
      </c>
      <c r="G97" s="78" t="s">
        <v>33</v>
      </c>
      <c r="H97" s="78" t="s">
        <v>1629</v>
      </c>
      <c r="I97" s="78" t="s">
        <v>15</v>
      </c>
      <c r="J97" s="79">
        <v>2.62</v>
      </c>
      <c r="K97" s="79">
        <v>33.15</v>
      </c>
      <c r="L97" s="79" t="s">
        <v>17</v>
      </c>
      <c r="M97" s="85"/>
      <c r="N97" s="86"/>
      <c r="O97" s="87"/>
      <c r="P97" s="87"/>
      <c r="Q97" s="80" t="s">
        <v>21</v>
      </c>
      <c r="R97" s="88" t="s">
        <v>1630</v>
      </c>
      <c r="S97" s="83"/>
    </row>
    <row r="98" spans="1:19" ht="12.75" x14ac:dyDescent="0.2">
      <c r="A98" s="74">
        <v>580562</v>
      </c>
      <c r="B98" s="76" t="s">
        <v>1847</v>
      </c>
      <c r="C98" s="76" t="s">
        <v>85</v>
      </c>
      <c r="D98" s="76" t="s">
        <v>1848</v>
      </c>
      <c r="E98" s="77">
        <v>11003343</v>
      </c>
      <c r="F98" s="78" t="s">
        <v>87</v>
      </c>
      <c r="G98" s="78" t="s">
        <v>33</v>
      </c>
      <c r="H98" s="78" t="s">
        <v>1629</v>
      </c>
      <c r="I98" s="78" t="s">
        <v>15</v>
      </c>
      <c r="J98" s="79">
        <v>2.62</v>
      </c>
      <c r="K98" s="79">
        <v>63.79</v>
      </c>
      <c r="L98" s="79" t="s">
        <v>17</v>
      </c>
      <c r="M98" s="85"/>
      <c r="N98" s="86"/>
      <c r="O98" s="87"/>
      <c r="P98" s="87"/>
      <c r="Q98" s="80" t="s">
        <v>21</v>
      </c>
      <c r="R98" s="88" t="s">
        <v>1630</v>
      </c>
      <c r="S98" s="83"/>
    </row>
    <row r="99" spans="1:19" ht="12.75" x14ac:dyDescent="0.2">
      <c r="A99" s="74">
        <v>110611</v>
      </c>
      <c r="B99" s="76" t="s">
        <v>1849</v>
      </c>
      <c r="C99" s="76" t="s">
        <v>1529</v>
      </c>
      <c r="D99" s="76" t="s">
        <v>1850</v>
      </c>
      <c r="E99" s="77" t="s">
        <v>1851</v>
      </c>
      <c r="F99" s="78" t="s">
        <v>87</v>
      </c>
      <c r="G99" s="78" t="s">
        <v>33</v>
      </c>
      <c r="H99" s="78" t="s">
        <v>1629</v>
      </c>
      <c r="I99" s="78" t="s">
        <v>15</v>
      </c>
      <c r="J99" s="79">
        <v>2.62</v>
      </c>
      <c r="K99" s="79">
        <v>49.74</v>
      </c>
      <c r="L99" s="79" t="s">
        <v>17</v>
      </c>
      <c r="M99" s="85"/>
      <c r="N99" s="86"/>
      <c r="O99" s="87"/>
      <c r="P99" s="87"/>
      <c r="Q99" s="80" t="s">
        <v>21</v>
      </c>
      <c r="R99" s="88" t="s">
        <v>1630</v>
      </c>
      <c r="S99" s="84" t="s">
        <v>1784</v>
      </c>
    </row>
    <row r="100" spans="1:19" ht="12.75" x14ac:dyDescent="0.2">
      <c r="A100" s="74">
        <v>580589</v>
      </c>
      <c r="B100" s="76" t="s">
        <v>1852</v>
      </c>
      <c r="C100" s="76" t="s">
        <v>85</v>
      </c>
      <c r="D100" s="76" t="s">
        <v>1848</v>
      </c>
      <c r="E100" s="77">
        <v>11003078</v>
      </c>
      <c r="F100" s="78" t="s">
        <v>87</v>
      </c>
      <c r="G100" s="78" t="s">
        <v>33</v>
      </c>
      <c r="H100" s="78" t="s">
        <v>1629</v>
      </c>
      <c r="I100" s="78" t="s">
        <v>15</v>
      </c>
      <c r="J100" s="79">
        <v>2.62</v>
      </c>
      <c r="K100" s="79">
        <v>58.95</v>
      </c>
      <c r="L100" s="79" t="s">
        <v>17</v>
      </c>
      <c r="M100" s="85"/>
      <c r="N100" s="86"/>
      <c r="O100" s="87"/>
      <c r="P100" s="87"/>
      <c r="Q100" s="80" t="s">
        <v>21</v>
      </c>
      <c r="R100" s="88" t="s">
        <v>1630</v>
      </c>
      <c r="S100" s="83"/>
    </row>
    <row r="101" spans="1:19" ht="12.75" x14ac:dyDescent="0.2">
      <c r="A101" s="74">
        <v>110601</v>
      </c>
      <c r="B101" s="76" t="s">
        <v>1853</v>
      </c>
      <c r="C101" s="76" t="s">
        <v>1529</v>
      </c>
      <c r="D101" s="76" t="s">
        <v>1850</v>
      </c>
      <c r="E101" s="77" t="s">
        <v>1854</v>
      </c>
      <c r="F101" s="78" t="s">
        <v>87</v>
      </c>
      <c r="G101" s="78" t="s">
        <v>33</v>
      </c>
      <c r="H101" s="78" t="s">
        <v>1629</v>
      </c>
      <c r="I101" s="78" t="s">
        <v>15</v>
      </c>
      <c r="J101" s="79">
        <v>2.62</v>
      </c>
      <c r="K101" s="79">
        <v>43.14</v>
      </c>
      <c r="L101" s="79" t="s">
        <v>17</v>
      </c>
      <c r="M101" s="85"/>
      <c r="N101" s="86"/>
      <c r="O101" s="87"/>
      <c r="P101" s="87"/>
      <c r="Q101" s="82" t="s">
        <v>21</v>
      </c>
      <c r="R101" s="88" t="s">
        <v>1630</v>
      </c>
      <c r="S101" s="94" t="s">
        <v>1784</v>
      </c>
    </row>
    <row r="102" spans="1:19" ht="12.75" x14ac:dyDescent="0.2">
      <c r="A102" s="74">
        <v>165601</v>
      </c>
      <c r="B102" s="84" t="s">
        <v>1855</v>
      </c>
      <c r="C102" s="76" t="s">
        <v>1061</v>
      </c>
      <c r="D102" s="76" t="s">
        <v>1856</v>
      </c>
      <c r="E102" s="77" t="s">
        <v>1857</v>
      </c>
      <c r="F102" s="78" t="s">
        <v>1858</v>
      </c>
      <c r="G102" s="78" t="s">
        <v>19</v>
      </c>
      <c r="H102" s="78" t="s">
        <v>1629</v>
      </c>
      <c r="I102" s="80" t="s">
        <v>15</v>
      </c>
      <c r="J102" s="79">
        <v>2.62</v>
      </c>
      <c r="K102" s="79" t="s">
        <v>16</v>
      </c>
      <c r="L102" s="79" t="s">
        <v>17</v>
      </c>
      <c r="M102" s="85"/>
      <c r="N102" s="86"/>
      <c r="O102" s="87"/>
      <c r="P102" s="87"/>
      <c r="Q102" s="82" t="s">
        <v>21</v>
      </c>
      <c r="R102" s="82" t="s">
        <v>1630</v>
      </c>
      <c r="S102" s="89"/>
    </row>
    <row r="103" spans="1:19" ht="12.75" x14ac:dyDescent="0.2">
      <c r="A103" s="74">
        <v>376658</v>
      </c>
      <c r="B103" s="92" t="s">
        <v>1859</v>
      </c>
      <c r="C103" s="76" t="s">
        <v>1860</v>
      </c>
      <c r="D103" s="76" t="s">
        <v>1860</v>
      </c>
      <c r="E103" s="93" t="s">
        <v>1861</v>
      </c>
      <c r="F103" s="78" t="s">
        <v>1862</v>
      </c>
      <c r="G103" s="78" t="s">
        <v>104</v>
      </c>
      <c r="H103" s="78" t="s">
        <v>1629</v>
      </c>
      <c r="I103" s="78" t="s">
        <v>15</v>
      </c>
      <c r="J103" s="79">
        <v>2.62</v>
      </c>
      <c r="K103" s="79">
        <v>51.62</v>
      </c>
      <c r="L103" s="79" t="s">
        <v>17</v>
      </c>
      <c r="M103" s="85"/>
      <c r="N103" s="86"/>
      <c r="O103" s="87"/>
      <c r="P103" s="87"/>
      <c r="Q103" s="89"/>
      <c r="R103" s="89"/>
      <c r="S103" s="84" t="s">
        <v>1863</v>
      </c>
    </row>
    <row r="104" spans="1:19" ht="12.75" x14ac:dyDescent="0.2">
      <c r="A104" s="74">
        <v>121951</v>
      </c>
      <c r="B104" s="92" t="s">
        <v>1864</v>
      </c>
      <c r="C104" s="76" t="s">
        <v>1860</v>
      </c>
      <c r="D104" s="76" t="s">
        <v>1860</v>
      </c>
      <c r="E104" s="93" t="s">
        <v>1865</v>
      </c>
      <c r="F104" s="78" t="s">
        <v>1862</v>
      </c>
      <c r="G104" s="78" t="s">
        <v>104</v>
      </c>
      <c r="H104" s="78" t="s">
        <v>1629</v>
      </c>
      <c r="I104" s="78" t="s">
        <v>15</v>
      </c>
      <c r="J104" s="79">
        <v>2.62</v>
      </c>
      <c r="K104" s="79">
        <v>51.62</v>
      </c>
      <c r="L104" s="79" t="s">
        <v>17</v>
      </c>
      <c r="M104" s="85"/>
      <c r="N104" s="86"/>
      <c r="O104" s="87"/>
      <c r="P104" s="87"/>
      <c r="Q104" s="89"/>
      <c r="R104" s="89"/>
      <c r="S104" s="84" t="s">
        <v>1863</v>
      </c>
    </row>
    <row r="105" spans="1:19" ht="12.75" x14ac:dyDescent="0.2">
      <c r="A105" s="74">
        <v>583226</v>
      </c>
      <c r="B105" s="84" t="s">
        <v>1866</v>
      </c>
      <c r="C105" s="76" t="s">
        <v>489</v>
      </c>
      <c r="D105" s="76" t="s">
        <v>212</v>
      </c>
      <c r="E105" s="77" t="s">
        <v>1867</v>
      </c>
      <c r="F105" s="80" t="s">
        <v>1868</v>
      </c>
      <c r="G105" s="80" t="s">
        <v>104</v>
      </c>
      <c r="H105" s="80" t="s">
        <v>1629</v>
      </c>
      <c r="I105" s="80" t="s">
        <v>15</v>
      </c>
      <c r="J105" s="90">
        <v>2.62</v>
      </c>
      <c r="K105" s="90">
        <v>47.37</v>
      </c>
      <c r="L105" s="90" t="s">
        <v>17</v>
      </c>
      <c r="M105" s="85"/>
      <c r="N105" s="86"/>
      <c r="O105" s="87"/>
      <c r="P105" s="87"/>
      <c r="Q105" s="82" t="s">
        <v>21</v>
      </c>
      <c r="R105" s="82" t="s">
        <v>1630</v>
      </c>
      <c r="S105" s="83"/>
    </row>
    <row r="106" spans="1:19" ht="12.75" x14ac:dyDescent="0.2">
      <c r="A106" s="74">
        <v>179903</v>
      </c>
      <c r="B106" s="76" t="s">
        <v>1869</v>
      </c>
      <c r="C106" s="76" t="s">
        <v>1870</v>
      </c>
      <c r="D106" s="76" t="s">
        <v>91</v>
      </c>
      <c r="E106" s="77">
        <v>2849</v>
      </c>
      <c r="F106" s="78" t="s">
        <v>914</v>
      </c>
      <c r="G106" s="78" t="s">
        <v>33</v>
      </c>
      <c r="H106" s="78" t="s">
        <v>1629</v>
      </c>
      <c r="I106" s="78" t="s">
        <v>15</v>
      </c>
      <c r="J106" s="79">
        <v>2.62</v>
      </c>
      <c r="K106" s="79">
        <v>35.96</v>
      </c>
      <c r="L106" s="79" t="s">
        <v>17</v>
      </c>
      <c r="M106" s="85"/>
      <c r="N106" s="86"/>
      <c r="O106" s="87"/>
      <c r="P106" s="87"/>
      <c r="Q106" s="80" t="s">
        <v>21</v>
      </c>
      <c r="R106" s="88" t="s">
        <v>1630</v>
      </c>
      <c r="S106" s="83"/>
    </row>
    <row r="107" spans="1:19" ht="12.75" x14ac:dyDescent="0.2">
      <c r="A107" s="74">
        <v>520098</v>
      </c>
      <c r="B107" s="76" t="s">
        <v>1871</v>
      </c>
      <c r="C107" s="76" t="s">
        <v>90</v>
      </c>
      <c r="D107" s="76" t="s">
        <v>91</v>
      </c>
      <c r="E107" s="77">
        <v>1628</v>
      </c>
      <c r="F107" s="78" t="s">
        <v>92</v>
      </c>
      <c r="G107" s="78" t="s">
        <v>33</v>
      </c>
      <c r="H107" s="78" t="s">
        <v>1629</v>
      </c>
      <c r="I107" s="78" t="s">
        <v>15</v>
      </c>
      <c r="J107" s="79">
        <v>2.62</v>
      </c>
      <c r="K107" s="79">
        <v>44.06</v>
      </c>
      <c r="L107" s="79" t="s">
        <v>17</v>
      </c>
      <c r="M107" s="85"/>
      <c r="N107" s="86"/>
      <c r="O107" s="87"/>
      <c r="P107" s="87"/>
      <c r="Q107" s="80" t="s">
        <v>21</v>
      </c>
      <c r="R107" s="88" t="s">
        <v>1630</v>
      </c>
      <c r="S107" s="83"/>
    </row>
    <row r="108" spans="1:19" ht="12.75" x14ac:dyDescent="0.2">
      <c r="A108" s="74">
        <v>570710</v>
      </c>
      <c r="B108" s="76" t="s">
        <v>89</v>
      </c>
      <c r="C108" s="76" t="s">
        <v>90</v>
      </c>
      <c r="D108" s="76" t="s">
        <v>91</v>
      </c>
      <c r="E108" s="77">
        <v>1637</v>
      </c>
      <c r="F108" s="78" t="s">
        <v>92</v>
      </c>
      <c r="G108" s="78" t="s">
        <v>33</v>
      </c>
      <c r="H108" s="78" t="s">
        <v>1629</v>
      </c>
      <c r="I108" s="78" t="s">
        <v>15</v>
      </c>
      <c r="J108" s="79">
        <v>2.62</v>
      </c>
      <c r="K108" s="79">
        <v>44.06</v>
      </c>
      <c r="L108" s="79" t="s">
        <v>17</v>
      </c>
      <c r="M108" s="85"/>
      <c r="N108" s="86"/>
      <c r="O108" s="87"/>
      <c r="P108" s="87"/>
      <c r="Q108" s="80" t="s">
        <v>21</v>
      </c>
      <c r="R108" s="88" t="s">
        <v>1630</v>
      </c>
      <c r="S108" s="83"/>
    </row>
    <row r="109" spans="1:19" ht="12.75" x14ac:dyDescent="0.2">
      <c r="A109" s="74">
        <v>567091</v>
      </c>
      <c r="B109" s="76" t="s">
        <v>1872</v>
      </c>
      <c r="C109" s="76" t="s">
        <v>90</v>
      </c>
      <c r="D109" s="76" t="s">
        <v>91</v>
      </c>
      <c r="E109" s="77">
        <v>1638</v>
      </c>
      <c r="F109" s="78" t="s">
        <v>95</v>
      </c>
      <c r="G109" s="78" t="s">
        <v>33</v>
      </c>
      <c r="H109" s="78" t="s">
        <v>1629</v>
      </c>
      <c r="I109" s="78" t="s">
        <v>15</v>
      </c>
      <c r="J109" s="79">
        <v>2.62</v>
      </c>
      <c r="K109" s="79">
        <v>44.06</v>
      </c>
      <c r="L109" s="79" t="s">
        <v>17</v>
      </c>
      <c r="M109" s="85"/>
      <c r="N109" s="86"/>
      <c r="O109" s="87"/>
      <c r="P109" s="87"/>
      <c r="Q109" s="80" t="s">
        <v>21</v>
      </c>
      <c r="R109" s="88" t="s">
        <v>1630</v>
      </c>
      <c r="S109" s="83"/>
    </row>
    <row r="110" spans="1:19" ht="12.75" x14ac:dyDescent="0.2">
      <c r="A110" s="74">
        <v>557714</v>
      </c>
      <c r="B110" s="76" t="s">
        <v>1873</v>
      </c>
      <c r="C110" s="76" t="s">
        <v>1008</v>
      </c>
      <c r="D110" s="76" t="s">
        <v>98</v>
      </c>
      <c r="E110" s="77">
        <v>493912</v>
      </c>
      <c r="F110" s="78" t="s">
        <v>92</v>
      </c>
      <c r="G110" s="78" t="s">
        <v>33</v>
      </c>
      <c r="H110" s="78" t="s">
        <v>1629</v>
      </c>
      <c r="I110" s="78" t="s">
        <v>15</v>
      </c>
      <c r="J110" s="79">
        <v>2.62</v>
      </c>
      <c r="K110" s="79">
        <v>41.95</v>
      </c>
      <c r="L110" s="79" t="s">
        <v>17</v>
      </c>
      <c r="M110" s="85"/>
      <c r="N110" s="86"/>
      <c r="O110" s="87"/>
      <c r="P110" s="87"/>
      <c r="Q110" s="80" t="s">
        <v>21</v>
      </c>
      <c r="R110" s="88" t="s">
        <v>1630</v>
      </c>
      <c r="S110" s="83"/>
    </row>
    <row r="111" spans="1:19" ht="12.75" x14ac:dyDescent="0.2">
      <c r="A111" s="74">
        <v>581180</v>
      </c>
      <c r="B111" s="76" t="s">
        <v>1874</v>
      </c>
      <c r="C111" s="76" t="s">
        <v>90</v>
      </c>
      <c r="D111" s="76" t="s">
        <v>91</v>
      </c>
      <c r="E111" s="77">
        <v>1585</v>
      </c>
      <c r="F111" s="78" t="s">
        <v>1875</v>
      </c>
      <c r="G111" s="78" t="s">
        <v>33</v>
      </c>
      <c r="H111" s="78" t="s">
        <v>1629</v>
      </c>
      <c r="I111" s="78" t="s">
        <v>15</v>
      </c>
      <c r="J111" s="79">
        <v>2.62</v>
      </c>
      <c r="K111" s="79">
        <v>44.31</v>
      </c>
      <c r="L111" s="79" t="s">
        <v>17</v>
      </c>
      <c r="M111" s="85"/>
      <c r="N111" s="86"/>
      <c r="O111" s="87"/>
      <c r="P111" s="87"/>
      <c r="Q111" s="80" t="s">
        <v>21</v>
      </c>
      <c r="R111" s="88" t="s">
        <v>1630</v>
      </c>
      <c r="S111" s="83"/>
    </row>
    <row r="112" spans="1:19" ht="12.75" x14ac:dyDescent="0.2">
      <c r="A112" s="74">
        <v>118753</v>
      </c>
      <c r="B112" s="76" t="s">
        <v>1876</v>
      </c>
      <c r="C112" s="76" t="s">
        <v>44</v>
      </c>
      <c r="D112" s="76" t="s">
        <v>98</v>
      </c>
      <c r="E112" s="77" t="s">
        <v>1877</v>
      </c>
      <c r="F112" s="78" t="s">
        <v>92</v>
      </c>
      <c r="G112" s="78" t="s">
        <v>33</v>
      </c>
      <c r="H112" s="78" t="s">
        <v>1629</v>
      </c>
      <c r="I112" s="78" t="s">
        <v>15</v>
      </c>
      <c r="J112" s="79">
        <v>2.62</v>
      </c>
      <c r="K112" s="79">
        <v>42.1</v>
      </c>
      <c r="L112" s="79" t="s">
        <v>17</v>
      </c>
      <c r="M112" s="85"/>
      <c r="N112" s="86"/>
      <c r="O112" s="87"/>
      <c r="P112" s="87"/>
      <c r="Q112" s="80" t="s">
        <v>21</v>
      </c>
      <c r="R112" s="88" t="s">
        <v>1630</v>
      </c>
      <c r="S112" s="83"/>
    </row>
    <row r="113" spans="1:19" ht="12.75" x14ac:dyDescent="0.2">
      <c r="A113" s="74">
        <v>508731</v>
      </c>
      <c r="B113" s="76" t="s">
        <v>1878</v>
      </c>
      <c r="C113" s="76" t="s">
        <v>90</v>
      </c>
      <c r="D113" s="76" t="s">
        <v>91</v>
      </c>
      <c r="E113" s="77">
        <v>1701</v>
      </c>
      <c r="F113" s="78" t="s">
        <v>1879</v>
      </c>
      <c r="G113" s="78" t="s">
        <v>33</v>
      </c>
      <c r="H113" s="78" t="s">
        <v>1629</v>
      </c>
      <c r="I113" s="78" t="s">
        <v>15</v>
      </c>
      <c r="J113" s="79">
        <v>2.62</v>
      </c>
      <c r="K113" s="79">
        <v>34.22</v>
      </c>
      <c r="L113" s="79" t="s">
        <v>17</v>
      </c>
      <c r="M113" s="85"/>
      <c r="N113" s="86"/>
      <c r="O113" s="87"/>
      <c r="P113" s="87"/>
      <c r="Q113" s="80" t="s">
        <v>21</v>
      </c>
      <c r="R113" s="88" t="s">
        <v>1630</v>
      </c>
      <c r="S113" s="83"/>
    </row>
    <row r="114" spans="1:19" ht="12.75" x14ac:dyDescent="0.2">
      <c r="A114" s="74">
        <v>198439</v>
      </c>
      <c r="B114" s="84" t="s">
        <v>1880</v>
      </c>
      <c r="C114" s="76" t="s">
        <v>1061</v>
      </c>
      <c r="D114" s="76" t="s">
        <v>1881</v>
      </c>
      <c r="E114" s="77">
        <v>91390</v>
      </c>
      <c r="F114" s="78" t="s">
        <v>1882</v>
      </c>
      <c r="G114" s="78" t="s">
        <v>19</v>
      </c>
      <c r="H114" s="78" t="s">
        <v>1629</v>
      </c>
      <c r="I114" s="80" t="s">
        <v>15</v>
      </c>
      <c r="J114" s="79">
        <v>2.62</v>
      </c>
      <c r="K114" s="79" t="s">
        <v>16</v>
      </c>
      <c r="L114" s="79" t="s">
        <v>17</v>
      </c>
      <c r="M114" s="85"/>
      <c r="N114" s="86"/>
      <c r="O114" s="87"/>
      <c r="P114" s="87"/>
      <c r="Q114" s="82" t="s">
        <v>21</v>
      </c>
      <c r="R114" s="82" t="s">
        <v>1630</v>
      </c>
      <c r="S114" s="83"/>
    </row>
    <row r="115" spans="1:19" ht="12.75" x14ac:dyDescent="0.2">
      <c r="A115" s="74">
        <v>221891</v>
      </c>
      <c r="B115" s="76" t="s">
        <v>1883</v>
      </c>
      <c r="C115" s="76" t="s">
        <v>1238</v>
      </c>
      <c r="D115" s="76" t="s">
        <v>1884</v>
      </c>
      <c r="E115" s="77">
        <v>41010</v>
      </c>
      <c r="F115" s="78" t="s">
        <v>546</v>
      </c>
      <c r="G115" s="78" t="s">
        <v>104</v>
      </c>
      <c r="H115" s="78" t="s">
        <v>1629</v>
      </c>
      <c r="I115" s="78" t="s">
        <v>15</v>
      </c>
      <c r="J115" s="79">
        <v>2.62</v>
      </c>
      <c r="K115" s="79">
        <v>21.42</v>
      </c>
      <c r="L115" s="79" t="s">
        <v>17</v>
      </c>
      <c r="M115" s="85"/>
      <c r="N115" s="86"/>
      <c r="O115" s="87"/>
      <c r="P115" s="87"/>
      <c r="Q115" s="80" t="s">
        <v>1885</v>
      </c>
      <c r="R115" s="80" t="s">
        <v>1802</v>
      </c>
      <c r="S115" s="83"/>
    </row>
    <row r="116" spans="1:19" ht="12.75" x14ac:dyDescent="0.2">
      <c r="A116" s="74">
        <v>118737</v>
      </c>
      <c r="B116" s="76" t="s">
        <v>1886</v>
      </c>
      <c r="C116" s="76" t="s">
        <v>44</v>
      </c>
      <c r="D116" s="76" t="s">
        <v>1887</v>
      </c>
      <c r="E116" s="77">
        <v>118737</v>
      </c>
      <c r="F116" s="78" t="s">
        <v>92</v>
      </c>
      <c r="G116" s="78" t="s">
        <v>33</v>
      </c>
      <c r="H116" s="78" t="s">
        <v>1629</v>
      </c>
      <c r="I116" s="78" t="s">
        <v>15</v>
      </c>
      <c r="J116" s="79">
        <v>2.62</v>
      </c>
      <c r="K116" s="79">
        <v>50.07</v>
      </c>
      <c r="L116" s="79" t="s">
        <v>17</v>
      </c>
      <c r="M116" s="85"/>
      <c r="N116" s="86"/>
      <c r="O116" s="87"/>
      <c r="P116" s="87"/>
      <c r="Q116" s="80" t="s">
        <v>21</v>
      </c>
      <c r="R116" s="88" t="s">
        <v>1630</v>
      </c>
      <c r="S116" s="84" t="s">
        <v>1784</v>
      </c>
    </row>
    <row r="117" spans="1:19" ht="12.75" x14ac:dyDescent="0.2">
      <c r="A117" s="74">
        <v>285630</v>
      </c>
      <c r="B117" s="76" t="s">
        <v>1888</v>
      </c>
      <c r="C117" s="76" t="s">
        <v>44</v>
      </c>
      <c r="D117" s="76" t="s">
        <v>1756</v>
      </c>
      <c r="E117" s="77">
        <v>285630</v>
      </c>
      <c r="F117" s="78" t="s">
        <v>103</v>
      </c>
      <c r="G117" s="78" t="s">
        <v>104</v>
      </c>
      <c r="H117" s="78" t="s">
        <v>1629</v>
      </c>
      <c r="I117" s="78" t="s">
        <v>15</v>
      </c>
      <c r="J117" s="79">
        <v>2.62</v>
      </c>
      <c r="K117" s="79">
        <v>39.630000000000003</v>
      </c>
      <c r="L117" s="79" t="s">
        <v>17</v>
      </c>
      <c r="M117" s="85"/>
      <c r="N117" s="86"/>
      <c r="O117" s="87"/>
      <c r="P117" s="87"/>
      <c r="Q117" s="82" t="s">
        <v>21</v>
      </c>
      <c r="R117" s="82" t="s">
        <v>1630</v>
      </c>
      <c r="S117" s="83"/>
    </row>
    <row r="118" spans="1:19" ht="12.75" x14ac:dyDescent="0.2">
      <c r="A118" s="74">
        <v>360191</v>
      </c>
      <c r="B118" s="76" t="s">
        <v>1889</v>
      </c>
      <c r="C118" s="76" t="s">
        <v>101</v>
      </c>
      <c r="D118" s="76" t="s">
        <v>1756</v>
      </c>
      <c r="E118" s="77">
        <v>360191</v>
      </c>
      <c r="F118" s="78" t="s">
        <v>103</v>
      </c>
      <c r="G118" s="78" t="s">
        <v>104</v>
      </c>
      <c r="H118" s="78" t="s">
        <v>1629</v>
      </c>
      <c r="I118" s="78" t="s">
        <v>15</v>
      </c>
      <c r="J118" s="79">
        <v>2.62</v>
      </c>
      <c r="K118" s="79">
        <v>37.479999999999997</v>
      </c>
      <c r="L118" s="79" t="s">
        <v>17</v>
      </c>
      <c r="M118" s="85"/>
      <c r="N118" s="86"/>
      <c r="O118" s="87"/>
      <c r="P118" s="87"/>
      <c r="Q118" s="82" t="s">
        <v>21</v>
      </c>
      <c r="R118" s="82" t="s">
        <v>1630</v>
      </c>
      <c r="S118" s="83"/>
    </row>
    <row r="119" spans="1:19" ht="12.75" x14ac:dyDescent="0.2">
      <c r="A119" s="74">
        <v>156337</v>
      </c>
      <c r="B119" s="76" t="s">
        <v>1890</v>
      </c>
      <c r="C119" s="76" t="s">
        <v>101</v>
      </c>
      <c r="D119" s="76" t="s">
        <v>1756</v>
      </c>
      <c r="E119" s="77">
        <v>156337</v>
      </c>
      <c r="F119" s="78" t="s">
        <v>92</v>
      </c>
      <c r="G119" s="78" t="s">
        <v>33</v>
      </c>
      <c r="H119" s="78" t="s">
        <v>1629</v>
      </c>
      <c r="I119" s="78" t="s">
        <v>15</v>
      </c>
      <c r="J119" s="79">
        <v>2.62</v>
      </c>
      <c r="K119" s="79">
        <v>34.81</v>
      </c>
      <c r="L119" s="79" t="s">
        <v>17</v>
      </c>
      <c r="M119" s="85"/>
      <c r="N119" s="86"/>
      <c r="O119" s="87"/>
      <c r="P119" s="87"/>
      <c r="Q119" s="82" t="s">
        <v>21</v>
      </c>
      <c r="R119" s="82" t="s">
        <v>1630</v>
      </c>
      <c r="S119" s="83"/>
    </row>
    <row r="120" spans="1:19" ht="12.75" x14ac:dyDescent="0.2">
      <c r="A120" s="74">
        <v>273856</v>
      </c>
      <c r="B120" s="92" t="s">
        <v>1891</v>
      </c>
      <c r="C120" s="76" t="s">
        <v>44</v>
      </c>
      <c r="D120" s="76" t="s">
        <v>1887</v>
      </c>
      <c r="E120" s="77">
        <v>273856</v>
      </c>
      <c r="F120" s="78" t="s">
        <v>1088</v>
      </c>
      <c r="G120" s="78" t="s">
        <v>33</v>
      </c>
      <c r="H120" s="78" t="s">
        <v>1629</v>
      </c>
      <c r="I120" s="78" t="s">
        <v>15</v>
      </c>
      <c r="J120" s="79">
        <v>2.62</v>
      </c>
      <c r="K120" s="79">
        <v>47.97</v>
      </c>
      <c r="L120" s="79" t="s">
        <v>17</v>
      </c>
      <c r="M120" s="85"/>
      <c r="N120" s="86"/>
      <c r="O120" s="87"/>
      <c r="P120" s="87"/>
      <c r="Q120" s="80" t="s">
        <v>21</v>
      </c>
      <c r="R120" s="88" t="s">
        <v>1630</v>
      </c>
      <c r="S120" s="84" t="s">
        <v>1784</v>
      </c>
    </row>
    <row r="121" spans="1:19" ht="12.75" x14ac:dyDescent="0.2">
      <c r="A121" s="74">
        <v>328251</v>
      </c>
      <c r="B121" s="92" t="s">
        <v>1892</v>
      </c>
      <c r="C121" s="76" t="s">
        <v>44</v>
      </c>
      <c r="D121" s="76" t="s">
        <v>1887</v>
      </c>
      <c r="E121" s="77">
        <v>328251</v>
      </c>
      <c r="F121" s="78" t="s">
        <v>1893</v>
      </c>
      <c r="G121" s="78" t="s">
        <v>33</v>
      </c>
      <c r="H121" s="78" t="s">
        <v>1629</v>
      </c>
      <c r="I121" s="78" t="s">
        <v>15</v>
      </c>
      <c r="J121" s="79">
        <v>2.62</v>
      </c>
      <c r="K121" s="79">
        <v>41.68</v>
      </c>
      <c r="L121" s="79" t="s">
        <v>17</v>
      </c>
      <c r="M121" s="85"/>
      <c r="N121" s="86"/>
      <c r="O121" s="87"/>
      <c r="P121" s="87"/>
      <c r="Q121" s="82" t="s">
        <v>21</v>
      </c>
      <c r="R121" s="82" t="s">
        <v>1630</v>
      </c>
      <c r="S121" s="83"/>
    </row>
    <row r="122" spans="1:19" ht="12.75" x14ac:dyDescent="0.2">
      <c r="A122" s="74">
        <v>610831</v>
      </c>
      <c r="B122" s="84" t="s">
        <v>1894</v>
      </c>
      <c r="C122" s="76" t="s">
        <v>44</v>
      </c>
      <c r="D122" s="76" t="s">
        <v>1756</v>
      </c>
      <c r="E122" s="77">
        <v>610831</v>
      </c>
      <c r="F122" s="78" t="s">
        <v>164</v>
      </c>
      <c r="G122" s="78" t="s">
        <v>104</v>
      </c>
      <c r="H122" s="78" t="s">
        <v>1629</v>
      </c>
      <c r="I122" s="78" t="s">
        <v>15</v>
      </c>
      <c r="J122" s="79">
        <v>2.62</v>
      </c>
      <c r="K122" s="95">
        <v>29.43</v>
      </c>
      <c r="L122" s="79" t="s">
        <v>17</v>
      </c>
      <c r="M122" s="85"/>
      <c r="N122" s="86"/>
      <c r="O122" s="87"/>
      <c r="P122" s="87"/>
      <c r="Q122" s="82" t="s">
        <v>21</v>
      </c>
      <c r="R122" s="82" t="s">
        <v>1630</v>
      </c>
      <c r="S122" s="83"/>
    </row>
    <row r="123" spans="1:19" ht="12.75" x14ac:dyDescent="0.2">
      <c r="A123" s="74">
        <v>610851</v>
      </c>
      <c r="B123" s="76" t="s">
        <v>1895</v>
      </c>
      <c r="C123" s="76" t="s">
        <v>44</v>
      </c>
      <c r="D123" s="76" t="s">
        <v>1756</v>
      </c>
      <c r="E123" s="77">
        <v>610851</v>
      </c>
      <c r="F123" s="78" t="s">
        <v>164</v>
      </c>
      <c r="G123" s="78" t="s">
        <v>104</v>
      </c>
      <c r="H123" s="78" t="s">
        <v>1629</v>
      </c>
      <c r="I123" s="78" t="s">
        <v>15</v>
      </c>
      <c r="J123" s="79">
        <v>2.62</v>
      </c>
      <c r="K123" s="95">
        <v>32.26</v>
      </c>
      <c r="L123" s="79" t="s">
        <v>17</v>
      </c>
      <c r="M123" s="85"/>
      <c r="N123" s="86"/>
      <c r="O123" s="87"/>
      <c r="P123" s="87"/>
      <c r="Q123" s="82" t="s">
        <v>21</v>
      </c>
      <c r="R123" s="82" t="s">
        <v>1630</v>
      </c>
      <c r="S123" s="83"/>
    </row>
    <row r="124" spans="1:19" ht="12.75" x14ac:dyDescent="0.2">
      <c r="A124" s="74">
        <v>119075</v>
      </c>
      <c r="B124" s="76" t="s">
        <v>1896</v>
      </c>
      <c r="C124" s="76" t="s">
        <v>44</v>
      </c>
      <c r="D124" s="76" t="s">
        <v>98</v>
      </c>
      <c r="E124" s="77">
        <v>621842</v>
      </c>
      <c r="F124" s="78" t="s">
        <v>1897</v>
      </c>
      <c r="G124" s="78" t="s">
        <v>33</v>
      </c>
      <c r="H124" s="78" t="s">
        <v>1629</v>
      </c>
      <c r="I124" s="78" t="s">
        <v>15</v>
      </c>
      <c r="J124" s="79">
        <v>2.62</v>
      </c>
      <c r="K124" s="95">
        <v>43.76</v>
      </c>
      <c r="L124" s="79" t="s">
        <v>17</v>
      </c>
      <c r="M124" s="85"/>
      <c r="N124" s="86"/>
      <c r="O124" s="87"/>
      <c r="P124" s="87"/>
      <c r="Q124" s="80" t="s">
        <v>21</v>
      </c>
      <c r="R124" s="88" t="s">
        <v>1630</v>
      </c>
      <c r="S124" s="83"/>
    </row>
    <row r="125" spans="1:19" ht="12.75" x14ac:dyDescent="0.2">
      <c r="A125" s="74">
        <v>492562</v>
      </c>
      <c r="B125" s="76" t="s">
        <v>1898</v>
      </c>
      <c r="C125" s="76" t="s">
        <v>90</v>
      </c>
      <c r="D125" s="76" t="s">
        <v>91</v>
      </c>
      <c r="E125" s="77">
        <v>1745</v>
      </c>
      <c r="F125" s="78" t="s">
        <v>1879</v>
      </c>
      <c r="G125" s="78" t="s">
        <v>33</v>
      </c>
      <c r="H125" s="78" t="s">
        <v>1629</v>
      </c>
      <c r="I125" s="78" t="s">
        <v>15</v>
      </c>
      <c r="J125" s="79">
        <v>2.62</v>
      </c>
      <c r="K125" s="95">
        <v>34.22</v>
      </c>
      <c r="L125" s="79" t="s">
        <v>17</v>
      </c>
      <c r="M125" s="85"/>
      <c r="N125" s="86"/>
      <c r="O125" s="87"/>
      <c r="P125" s="87"/>
      <c r="Q125" s="82" t="s">
        <v>21</v>
      </c>
      <c r="R125" s="82" t="s">
        <v>1630</v>
      </c>
      <c r="S125" s="83"/>
    </row>
    <row r="126" spans="1:19" ht="12.75" x14ac:dyDescent="0.2">
      <c r="A126" s="74">
        <v>118788</v>
      </c>
      <c r="B126" s="76" t="s">
        <v>1899</v>
      </c>
      <c r="C126" s="76" t="s">
        <v>44</v>
      </c>
      <c r="D126" s="76" t="s">
        <v>98</v>
      </c>
      <c r="E126" s="77">
        <v>941842</v>
      </c>
      <c r="F126" s="78" t="s">
        <v>92</v>
      </c>
      <c r="G126" s="78" t="s">
        <v>33</v>
      </c>
      <c r="H126" s="78" t="s">
        <v>1629</v>
      </c>
      <c r="I126" s="78" t="s">
        <v>15</v>
      </c>
      <c r="J126" s="79">
        <v>2.62</v>
      </c>
      <c r="K126" s="95">
        <v>43.5</v>
      </c>
      <c r="L126" s="79" t="s">
        <v>17</v>
      </c>
      <c r="M126" s="85"/>
      <c r="N126" s="86"/>
      <c r="O126" s="87"/>
      <c r="P126" s="87"/>
      <c r="Q126" s="80" t="s">
        <v>21</v>
      </c>
      <c r="R126" s="88" t="s">
        <v>1630</v>
      </c>
      <c r="S126" s="84" t="s">
        <v>1784</v>
      </c>
    </row>
    <row r="127" spans="1:19" ht="12.75" x14ac:dyDescent="0.2">
      <c r="A127" s="74">
        <v>261475</v>
      </c>
      <c r="B127" s="84" t="s">
        <v>1900</v>
      </c>
      <c r="C127" s="76" t="s">
        <v>44</v>
      </c>
      <c r="D127" s="76" t="s">
        <v>98</v>
      </c>
      <c r="E127" s="77">
        <v>622842</v>
      </c>
      <c r="F127" s="78" t="s">
        <v>1897</v>
      </c>
      <c r="G127" s="78" t="s">
        <v>33</v>
      </c>
      <c r="H127" s="78" t="s">
        <v>1629</v>
      </c>
      <c r="I127" s="78" t="s">
        <v>15</v>
      </c>
      <c r="J127" s="79">
        <v>2.62</v>
      </c>
      <c r="K127" s="79">
        <v>42.26</v>
      </c>
      <c r="L127" s="79" t="s">
        <v>17</v>
      </c>
      <c r="M127" s="85"/>
      <c r="N127" s="86"/>
      <c r="O127" s="87"/>
      <c r="P127" s="87"/>
      <c r="Q127" s="82" t="s">
        <v>21</v>
      </c>
      <c r="R127" s="82" t="s">
        <v>1630</v>
      </c>
      <c r="S127" s="83"/>
    </row>
    <row r="128" spans="1:19" ht="12.75" x14ac:dyDescent="0.2">
      <c r="A128" s="74">
        <v>244632</v>
      </c>
      <c r="B128" s="76" t="s">
        <v>1901</v>
      </c>
      <c r="C128" s="76" t="s">
        <v>90</v>
      </c>
      <c r="D128" s="76" t="s">
        <v>91</v>
      </c>
      <c r="E128" s="77">
        <v>1819</v>
      </c>
      <c r="F128" s="78" t="s">
        <v>1879</v>
      </c>
      <c r="G128" s="78" t="s">
        <v>33</v>
      </c>
      <c r="H128" s="78" t="s">
        <v>1629</v>
      </c>
      <c r="I128" s="78" t="s">
        <v>15</v>
      </c>
      <c r="J128" s="79">
        <v>2.62</v>
      </c>
      <c r="K128" s="79">
        <v>34.22</v>
      </c>
      <c r="L128" s="79" t="s">
        <v>17</v>
      </c>
      <c r="M128" s="85"/>
      <c r="N128" s="86"/>
      <c r="O128" s="87"/>
      <c r="P128" s="87"/>
      <c r="Q128" s="80" t="s">
        <v>21</v>
      </c>
      <c r="R128" s="88" t="s">
        <v>1630</v>
      </c>
      <c r="S128" s="83"/>
    </row>
    <row r="129" spans="1:19" ht="12.75" x14ac:dyDescent="0.2">
      <c r="A129" s="74">
        <v>460852</v>
      </c>
      <c r="B129" s="84" t="s">
        <v>1902</v>
      </c>
      <c r="C129" s="76" t="s">
        <v>1903</v>
      </c>
      <c r="D129" s="76" t="s">
        <v>91</v>
      </c>
      <c r="E129" s="77">
        <v>1071</v>
      </c>
      <c r="F129" s="80" t="s">
        <v>92</v>
      </c>
      <c r="G129" s="78" t="s">
        <v>33</v>
      </c>
      <c r="H129" s="80" t="s">
        <v>1629</v>
      </c>
      <c r="I129" s="80" t="s">
        <v>15</v>
      </c>
      <c r="J129" s="90">
        <v>2.62</v>
      </c>
      <c r="K129" s="90">
        <v>44.31</v>
      </c>
      <c r="L129" s="90" t="s">
        <v>17</v>
      </c>
      <c r="M129" s="85"/>
      <c r="N129" s="86"/>
      <c r="O129" s="87"/>
      <c r="P129" s="87"/>
      <c r="Q129" s="82" t="s">
        <v>21</v>
      </c>
      <c r="R129" s="82" t="s">
        <v>1630</v>
      </c>
      <c r="S129" s="83"/>
    </row>
    <row r="130" spans="1:19" ht="12.75" x14ac:dyDescent="0.2">
      <c r="A130" s="74">
        <v>190209</v>
      </c>
      <c r="B130" s="84" t="s">
        <v>1904</v>
      </c>
      <c r="C130" s="76" t="s">
        <v>44</v>
      </c>
      <c r="D130" s="76" t="s">
        <v>98</v>
      </c>
      <c r="E130" s="77" t="s">
        <v>1905</v>
      </c>
      <c r="F130" s="78" t="s">
        <v>92</v>
      </c>
      <c r="G130" s="78" t="s">
        <v>33</v>
      </c>
      <c r="H130" s="78" t="s">
        <v>1629</v>
      </c>
      <c r="I130" s="78" t="s">
        <v>15</v>
      </c>
      <c r="J130" s="79">
        <v>2.62</v>
      </c>
      <c r="K130" s="79">
        <v>44.29</v>
      </c>
      <c r="L130" s="79" t="s">
        <v>17</v>
      </c>
      <c r="M130" s="85"/>
      <c r="N130" s="86"/>
      <c r="O130" s="87"/>
      <c r="P130" s="87"/>
      <c r="Q130" s="82" t="s">
        <v>21</v>
      </c>
      <c r="R130" s="82" t="s">
        <v>1630</v>
      </c>
      <c r="S130" s="83"/>
    </row>
    <row r="131" spans="1:19" ht="12.75" x14ac:dyDescent="0.2">
      <c r="A131" s="74">
        <v>113260</v>
      </c>
      <c r="B131" s="76" t="s">
        <v>1906</v>
      </c>
      <c r="C131" s="76" t="s">
        <v>1907</v>
      </c>
      <c r="D131" s="76" t="s">
        <v>1908</v>
      </c>
      <c r="E131" s="77">
        <v>4430010621</v>
      </c>
      <c r="F131" s="78" t="s">
        <v>92</v>
      </c>
      <c r="G131" s="78" t="s">
        <v>33</v>
      </c>
      <c r="H131" s="78" t="s">
        <v>1629</v>
      </c>
      <c r="I131" s="78" t="s">
        <v>15</v>
      </c>
      <c r="J131" s="79">
        <v>2.62</v>
      </c>
      <c r="K131" s="79">
        <v>54.46</v>
      </c>
      <c r="L131" s="79" t="s">
        <v>17</v>
      </c>
      <c r="M131" s="85"/>
      <c r="N131" s="86"/>
      <c r="O131" s="87"/>
      <c r="P131" s="87"/>
      <c r="Q131" s="80" t="s">
        <v>21</v>
      </c>
      <c r="R131" s="88" t="s">
        <v>1630</v>
      </c>
      <c r="S131" s="84" t="s">
        <v>1784</v>
      </c>
    </row>
    <row r="132" spans="1:19" ht="12.75" x14ac:dyDescent="0.2">
      <c r="A132" s="74">
        <v>668341</v>
      </c>
      <c r="B132" s="84" t="s">
        <v>1909</v>
      </c>
      <c r="C132" s="76" t="s">
        <v>1910</v>
      </c>
      <c r="D132" s="76" t="s">
        <v>901</v>
      </c>
      <c r="E132" s="77">
        <v>10302</v>
      </c>
      <c r="F132" s="78" t="s">
        <v>1911</v>
      </c>
      <c r="G132" s="78" t="s">
        <v>33</v>
      </c>
      <c r="H132" s="78" t="s">
        <v>1629</v>
      </c>
      <c r="I132" s="78" t="s">
        <v>160</v>
      </c>
      <c r="J132" s="79">
        <v>2.62</v>
      </c>
      <c r="K132" s="79">
        <v>36.99</v>
      </c>
      <c r="L132" s="79">
        <v>31.63</v>
      </c>
      <c r="M132" s="80">
        <v>110381</v>
      </c>
      <c r="N132" s="81">
        <v>8.86</v>
      </c>
      <c r="O132" s="82">
        <v>5.36</v>
      </c>
      <c r="P132" s="82">
        <v>0</v>
      </c>
      <c r="Q132" s="82" t="s">
        <v>21</v>
      </c>
      <c r="R132" s="82" t="s">
        <v>1630</v>
      </c>
      <c r="S132" s="83"/>
    </row>
    <row r="133" spans="1:19" ht="12.75" x14ac:dyDescent="0.2">
      <c r="A133" s="74">
        <v>231981</v>
      </c>
      <c r="B133" s="76" t="s">
        <v>1912</v>
      </c>
      <c r="C133" s="76" t="s">
        <v>90</v>
      </c>
      <c r="D133" s="76" t="s">
        <v>91</v>
      </c>
      <c r="E133" s="77">
        <v>1885</v>
      </c>
      <c r="F133" s="78" t="s">
        <v>1879</v>
      </c>
      <c r="G133" s="78" t="s">
        <v>33</v>
      </c>
      <c r="H133" s="78" t="s">
        <v>1629</v>
      </c>
      <c r="I133" s="78" t="s">
        <v>15</v>
      </c>
      <c r="J133" s="79">
        <v>2.62</v>
      </c>
      <c r="K133" s="79">
        <v>34.22</v>
      </c>
      <c r="L133" s="79" t="s">
        <v>17</v>
      </c>
      <c r="M133" s="85"/>
      <c r="N133" s="86"/>
      <c r="O133" s="87"/>
      <c r="P133" s="87"/>
      <c r="Q133" s="80" t="s">
        <v>21</v>
      </c>
      <c r="R133" s="88" t="s">
        <v>1630</v>
      </c>
      <c r="S133" s="83"/>
    </row>
    <row r="134" spans="1:19" ht="12.75" x14ac:dyDescent="0.2">
      <c r="A134" s="74">
        <v>100660</v>
      </c>
      <c r="B134" s="76" t="s">
        <v>1913</v>
      </c>
      <c r="C134" s="76" t="s">
        <v>44</v>
      </c>
      <c r="D134" s="76" t="s">
        <v>158</v>
      </c>
      <c r="E134" s="77">
        <v>10000010166</v>
      </c>
      <c r="F134" s="78" t="s">
        <v>1914</v>
      </c>
      <c r="G134" s="78" t="s">
        <v>47</v>
      </c>
      <c r="H134" s="78" t="s">
        <v>1629</v>
      </c>
      <c r="I134" s="78" t="s">
        <v>15</v>
      </c>
      <c r="J134" s="79">
        <v>2.62</v>
      </c>
      <c r="K134" s="79">
        <v>146.94</v>
      </c>
      <c r="L134" s="79" t="s">
        <v>17</v>
      </c>
      <c r="M134" s="85"/>
      <c r="N134" s="86"/>
      <c r="O134" s="87"/>
      <c r="P134" s="87"/>
      <c r="Q134" s="82" t="s">
        <v>21</v>
      </c>
      <c r="R134" s="82" t="s">
        <v>1630</v>
      </c>
      <c r="S134" s="84" t="s">
        <v>1671</v>
      </c>
    </row>
    <row r="135" spans="1:19" ht="12.75" x14ac:dyDescent="0.2">
      <c r="A135" s="74">
        <v>100700</v>
      </c>
      <c r="B135" s="84" t="s">
        <v>1915</v>
      </c>
      <c r="C135" s="76" t="s">
        <v>1258</v>
      </c>
      <c r="D135" s="76" t="s">
        <v>158</v>
      </c>
      <c r="E135" s="77">
        <v>10000030070</v>
      </c>
      <c r="F135" s="78" t="s">
        <v>1168</v>
      </c>
      <c r="G135" s="78" t="s">
        <v>47</v>
      </c>
      <c r="H135" s="78" t="s">
        <v>1629</v>
      </c>
      <c r="I135" s="78" t="s">
        <v>15</v>
      </c>
      <c r="J135" s="79">
        <v>2.62</v>
      </c>
      <c r="K135" s="79">
        <v>129.46</v>
      </c>
      <c r="L135" s="79" t="s">
        <v>17</v>
      </c>
      <c r="M135" s="85"/>
      <c r="N135" s="86"/>
      <c r="O135" s="87"/>
      <c r="P135" s="87"/>
      <c r="Q135" s="82" t="s">
        <v>21</v>
      </c>
      <c r="R135" s="82" t="s">
        <v>1630</v>
      </c>
      <c r="S135" s="84" t="s">
        <v>1784</v>
      </c>
    </row>
    <row r="136" spans="1:19" ht="12.75" x14ac:dyDescent="0.2">
      <c r="A136" s="74">
        <v>168271</v>
      </c>
      <c r="B136" s="76" t="s">
        <v>1916</v>
      </c>
      <c r="C136" s="76" t="s">
        <v>44</v>
      </c>
      <c r="D136" s="76" t="s">
        <v>158</v>
      </c>
      <c r="E136" s="77">
        <v>10000068271</v>
      </c>
      <c r="F136" s="78" t="s">
        <v>1917</v>
      </c>
      <c r="G136" s="78" t="s">
        <v>47</v>
      </c>
      <c r="H136" s="78" t="s">
        <v>1629</v>
      </c>
      <c r="I136" s="78" t="s">
        <v>15</v>
      </c>
      <c r="J136" s="79">
        <v>2.62</v>
      </c>
      <c r="K136" s="79">
        <v>109.21</v>
      </c>
      <c r="L136" s="79" t="s">
        <v>17</v>
      </c>
      <c r="M136" s="85"/>
      <c r="N136" s="86"/>
      <c r="O136" s="87"/>
      <c r="P136" s="87"/>
      <c r="Q136" s="82" t="s">
        <v>21</v>
      </c>
      <c r="R136" s="82" t="s">
        <v>1630</v>
      </c>
      <c r="S136" s="84" t="s">
        <v>1671</v>
      </c>
    </row>
    <row r="137" spans="1:19" ht="12.75" x14ac:dyDescent="0.2">
      <c r="A137" s="74">
        <v>537254</v>
      </c>
      <c r="B137" s="92" t="s">
        <v>1918</v>
      </c>
      <c r="C137" s="76" t="s">
        <v>1919</v>
      </c>
      <c r="D137" s="76" t="s">
        <v>1920</v>
      </c>
      <c r="E137" s="93">
        <v>10000065863</v>
      </c>
      <c r="F137" s="78" t="s">
        <v>103</v>
      </c>
      <c r="G137" s="78" t="s">
        <v>47</v>
      </c>
      <c r="H137" s="78" t="s">
        <v>1629</v>
      </c>
      <c r="I137" s="78" t="s">
        <v>15</v>
      </c>
      <c r="J137" s="79">
        <v>2.62</v>
      </c>
      <c r="K137" s="79">
        <v>159.79</v>
      </c>
      <c r="L137" s="79" t="s">
        <v>17</v>
      </c>
      <c r="M137" s="85"/>
      <c r="N137" s="86"/>
      <c r="O137" s="87"/>
      <c r="P137" s="87"/>
      <c r="Q137" s="80" t="s">
        <v>21</v>
      </c>
      <c r="R137" s="88" t="s">
        <v>1630</v>
      </c>
      <c r="S137" s="84" t="s">
        <v>1921</v>
      </c>
    </row>
    <row r="138" spans="1:19" ht="12.75" x14ac:dyDescent="0.2">
      <c r="A138" s="74">
        <v>674312</v>
      </c>
      <c r="B138" s="76" t="s">
        <v>1922</v>
      </c>
      <c r="C138" s="76" t="s">
        <v>1923</v>
      </c>
      <c r="D138" s="76" t="s">
        <v>158</v>
      </c>
      <c r="E138" s="77">
        <v>10000032041</v>
      </c>
      <c r="F138" s="78" t="s">
        <v>360</v>
      </c>
      <c r="G138" s="78" t="s">
        <v>47</v>
      </c>
      <c r="H138" s="78" t="s">
        <v>1629</v>
      </c>
      <c r="I138" s="80" t="s">
        <v>1181</v>
      </c>
      <c r="J138" s="79">
        <v>2.62</v>
      </c>
      <c r="K138" s="79" t="s">
        <v>17</v>
      </c>
      <c r="L138" s="79">
        <v>47.46</v>
      </c>
      <c r="M138" s="80">
        <v>100154</v>
      </c>
      <c r="N138" s="81">
        <v>72.540000000000006</v>
      </c>
      <c r="O138" s="82">
        <v>13.83</v>
      </c>
      <c r="P138" s="82">
        <v>0</v>
      </c>
      <c r="Q138" s="80" t="s">
        <v>21</v>
      </c>
      <c r="R138" s="88" t="s">
        <v>1630</v>
      </c>
      <c r="S138" s="83"/>
    </row>
    <row r="139" spans="1:19" ht="12.75" x14ac:dyDescent="0.2">
      <c r="A139" s="74">
        <v>430761</v>
      </c>
      <c r="B139" s="76" t="s">
        <v>1924</v>
      </c>
      <c r="C139" s="76" t="s">
        <v>44</v>
      </c>
      <c r="D139" s="76" t="s">
        <v>1925</v>
      </c>
      <c r="E139" s="77">
        <v>134929</v>
      </c>
      <c r="F139" s="78" t="s">
        <v>202</v>
      </c>
      <c r="G139" s="78" t="s">
        <v>47</v>
      </c>
      <c r="H139" s="78" t="s">
        <v>1629</v>
      </c>
      <c r="I139" s="78" t="s">
        <v>15</v>
      </c>
      <c r="J139" s="79">
        <v>2.62</v>
      </c>
      <c r="K139" s="79">
        <v>61.19</v>
      </c>
      <c r="L139" s="79" t="s">
        <v>17</v>
      </c>
      <c r="M139" s="85"/>
      <c r="N139" s="86"/>
      <c r="O139" s="87"/>
      <c r="P139" s="87"/>
      <c r="Q139" s="82" t="s">
        <v>21</v>
      </c>
      <c r="R139" s="88" t="s">
        <v>1630</v>
      </c>
      <c r="S139" s="94" t="s">
        <v>1671</v>
      </c>
    </row>
    <row r="140" spans="1:19" ht="12.75" x14ac:dyDescent="0.2">
      <c r="A140" s="74">
        <v>383782</v>
      </c>
      <c r="B140" s="76" t="s">
        <v>1926</v>
      </c>
      <c r="C140" s="76" t="s">
        <v>1923</v>
      </c>
      <c r="D140" s="76" t="s">
        <v>158</v>
      </c>
      <c r="E140" s="77">
        <v>10000008737</v>
      </c>
      <c r="F140" s="78" t="s">
        <v>1927</v>
      </c>
      <c r="G140" s="78" t="s">
        <v>47</v>
      </c>
      <c r="H140" s="78" t="s">
        <v>1629</v>
      </c>
      <c r="I140" s="80" t="s">
        <v>1181</v>
      </c>
      <c r="J140" s="79">
        <v>2.62</v>
      </c>
      <c r="K140" s="79" t="s">
        <v>17</v>
      </c>
      <c r="L140" s="79">
        <v>61.36</v>
      </c>
      <c r="M140" s="80">
        <v>100154</v>
      </c>
      <c r="N140" s="81">
        <v>64.56</v>
      </c>
      <c r="O140" s="82">
        <v>9.5399999999999991</v>
      </c>
      <c r="P140" s="82">
        <v>0</v>
      </c>
      <c r="Q140" s="80" t="s">
        <v>21</v>
      </c>
      <c r="R140" s="88" t="s">
        <v>1630</v>
      </c>
      <c r="S140" s="83"/>
    </row>
    <row r="141" spans="1:19" ht="12.75" x14ac:dyDescent="0.2">
      <c r="A141" s="74">
        <v>214298</v>
      </c>
      <c r="B141" s="76" t="s">
        <v>1928</v>
      </c>
      <c r="C141" s="76" t="s">
        <v>1929</v>
      </c>
      <c r="D141" s="76" t="s">
        <v>1929</v>
      </c>
      <c r="E141" s="77" t="s">
        <v>1930</v>
      </c>
      <c r="F141" s="78" t="s">
        <v>1931</v>
      </c>
      <c r="G141" s="78" t="s">
        <v>47</v>
      </c>
      <c r="H141" s="78" t="s">
        <v>1629</v>
      </c>
      <c r="I141" s="80" t="s">
        <v>1181</v>
      </c>
      <c r="J141" s="79">
        <v>2.62</v>
      </c>
      <c r="K141" s="79" t="s">
        <v>17</v>
      </c>
      <c r="L141" s="79">
        <v>77.819999999999993</v>
      </c>
      <c r="M141" s="80">
        <v>100154</v>
      </c>
      <c r="N141" s="81">
        <v>129.04</v>
      </c>
      <c r="O141" s="82">
        <v>28.14</v>
      </c>
      <c r="P141" s="82">
        <v>0</v>
      </c>
      <c r="Q141" s="82" t="s">
        <v>21</v>
      </c>
      <c r="R141" s="82" t="s">
        <v>1630</v>
      </c>
      <c r="S141" s="83"/>
    </row>
    <row r="142" spans="1:19" ht="12.75" x14ac:dyDescent="0.2">
      <c r="A142" s="74">
        <v>190852</v>
      </c>
      <c r="B142" s="76" t="s">
        <v>1932</v>
      </c>
      <c r="C142" s="76" t="s">
        <v>1919</v>
      </c>
      <c r="D142" s="76" t="s">
        <v>158</v>
      </c>
      <c r="E142" s="77">
        <v>10000097886</v>
      </c>
      <c r="F142" s="78" t="s">
        <v>1933</v>
      </c>
      <c r="G142" s="78" t="s">
        <v>47</v>
      </c>
      <c r="H142" s="78" t="s">
        <v>1629</v>
      </c>
      <c r="I142" s="80" t="s">
        <v>1181</v>
      </c>
      <c r="J142" s="79">
        <v>2.62</v>
      </c>
      <c r="K142" s="79" t="s">
        <v>17</v>
      </c>
      <c r="L142" s="79">
        <v>58.13</v>
      </c>
      <c r="M142" s="80">
        <v>100154</v>
      </c>
      <c r="N142" s="81">
        <v>30.88</v>
      </c>
      <c r="O142" s="82">
        <v>4.4000000000000004</v>
      </c>
      <c r="P142" s="82">
        <v>0</v>
      </c>
      <c r="Q142" s="82" t="s">
        <v>21</v>
      </c>
      <c r="R142" s="82" t="s">
        <v>1630</v>
      </c>
      <c r="S142" s="83"/>
    </row>
    <row r="143" spans="1:19" ht="12.75" x14ac:dyDescent="0.2">
      <c r="A143" s="74">
        <v>158704</v>
      </c>
      <c r="B143" s="76" t="s">
        <v>1934</v>
      </c>
      <c r="C143" s="76" t="s">
        <v>44</v>
      </c>
      <c r="D143" s="76" t="s">
        <v>110</v>
      </c>
      <c r="E143" s="77">
        <v>103629242</v>
      </c>
      <c r="F143" s="78" t="s">
        <v>1935</v>
      </c>
      <c r="G143" s="78" t="s">
        <v>47</v>
      </c>
      <c r="H143" s="78" t="s">
        <v>1629</v>
      </c>
      <c r="I143" s="78" t="s">
        <v>15</v>
      </c>
      <c r="J143" s="79">
        <v>2.62</v>
      </c>
      <c r="K143" s="79">
        <v>133.79</v>
      </c>
      <c r="L143" s="79" t="s">
        <v>17</v>
      </c>
      <c r="M143" s="85"/>
      <c r="N143" s="86"/>
      <c r="O143" s="87"/>
      <c r="P143" s="87"/>
      <c r="Q143" s="82" t="s">
        <v>21</v>
      </c>
      <c r="R143" s="82" t="s">
        <v>1630</v>
      </c>
      <c r="S143" s="94" t="s">
        <v>1671</v>
      </c>
    </row>
    <row r="144" spans="1:19" ht="12.75" x14ac:dyDescent="0.2">
      <c r="A144" s="74">
        <v>272691</v>
      </c>
      <c r="B144" s="75" t="s">
        <v>1936</v>
      </c>
      <c r="C144" s="76" t="s">
        <v>106</v>
      </c>
      <c r="D144" s="76" t="s">
        <v>1937</v>
      </c>
      <c r="E144" s="77">
        <v>272691</v>
      </c>
      <c r="F144" s="78" t="s">
        <v>108</v>
      </c>
      <c r="G144" s="78" t="s">
        <v>47</v>
      </c>
      <c r="H144" s="80" t="s">
        <v>1938</v>
      </c>
      <c r="I144" s="78" t="s">
        <v>15</v>
      </c>
      <c r="J144" s="79">
        <v>0.04</v>
      </c>
      <c r="K144" s="79" t="s">
        <v>16</v>
      </c>
      <c r="L144" s="79" t="s">
        <v>17</v>
      </c>
      <c r="M144" s="85"/>
      <c r="N144" s="86"/>
      <c r="O144" s="87"/>
      <c r="P144" s="87"/>
      <c r="Q144" s="82" t="s">
        <v>21</v>
      </c>
      <c r="R144" s="82" t="s">
        <v>1630</v>
      </c>
      <c r="S144" s="83"/>
    </row>
    <row r="145" spans="1:19" ht="12.75" x14ac:dyDescent="0.2">
      <c r="A145" s="74">
        <v>764720</v>
      </c>
      <c r="B145" s="84" t="s">
        <v>1936</v>
      </c>
      <c r="C145" s="76" t="s">
        <v>23</v>
      </c>
      <c r="D145" s="76" t="s">
        <v>1937</v>
      </c>
      <c r="E145" s="77">
        <v>764720</v>
      </c>
      <c r="F145" s="78" t="s">
        <v>1939</v>
      </c>
      <c r="G145" s="78" t="s">
        <v>47</v>
      </c>
      <c r="H145" s="80" t="s">
        <v>1938</v>
      </c>
      <c r="I145" s="78" t="s">
        <v>15</v>
      </c>
      <c r="J145" s="79">
        <v>0.04</v>
      </c>
      <c r="K145" s="79" t="s">
        <v>16</v>
      </c>
      <c r="L145" s="79" t="s">
        <v>17</v>
      </c>
      <c r="M145" s="85"/>
      <c r="N145" s="86"/>
      <c r="O145" s="87"/>
      <c r="P145" s="87"/>
      <c r="Q145" s="82" t="s">
        <v>21</v>
      </c>
      <c r="R145" s="82" t="s">
        <v>1630</v>
      </c>
      <c r="S145" s="83"/>
    </row>
    <row r="146" spans="1:19" ht="12.75" x14ac:dyDescent="0.2">
      <c r="A146" s="74">
        <v>330841</v>
      </c>
      <c r="B146" s="84" t="s">
        <v>1940</v>
      </c>
      <c r="C146" s="76" t="s">
        <v>1941</v>
      </c>
      <c r="D146" s="76" t="s">
        <v>1942</v>
      </c>
      <c r="E146" s="77" t="s">
        <v>1943</v>
      </c>
      <c r="F146" s="78" t="s">
        <v>848</v>
      </c>
      <c r="G146" s="78" t="s">
        <v>47</v>
      </c>
      <c r="H146" s="80" t="s">
        <v>1629</v>
      </c>
      <c r="I146" s="78" t="s">
        <v>15</v>
      </c>
      <c r="J146" s="79">
        <v>2.62</v>
      </c>
      <c r="K146" s="79" t="s">
        <v>16</v>
      </c>
      <c r="L146" s="79" t="s">
        <v>17</v>
      </c>
      <c r="M146" s="85"/>
      <c r="N146" s="86"/>
      <c r="O146" s="87"/>
      <c r="P146" s="87"/>
      <c r="Q146" s="82" t="s">
        <v>21</v>
      </c>
      <c r="R146" s="82" t="s">
        <v>1630</v>
      </c>
      <c r="S146" s="83"/>
    </row>
    <row r="147" spans="1:19" ht="12.75" x14ac:dyDescent="0.2">
      <c r="A147" s="74">
        <v>457937</v>
      </c>
      <c r="B147" s="84" t="s">
        <v>1944</v>
      </c>
      <c r="C147" s="76" t="s">
        <v>1945</v>
      </c>
      <c r="D147" s="76" t="s">
        <v>1946</v>
      </c>
      <c r="E147" s="77" t="s">
        <v>1947</v>
      </c>
      <c r="F147" s="80" t="s">
        <v>1948</v>
      </c>
      <c r="G147" s="80" t="s">
        <v>47</v>
      </c>
      <c r="H147" s="80" t="s">
        <v>1629</v>
      </c>
      <c r="I147" s="80" t="s">
        <v>1181</v>
      </c>
      <c r="J147" s="79">
        <v>2.62</v>
      </c>
      <c r="K147" s="79" t="s">
        <v>17</v>
      </c>
      <c r="L147" s="79">
        <v>59.769999999999996</v>
      </c>
      <c r="M147" s="80">
        <v>100154</v>
      </c>
      <c r="N147" s="81">
        <v>35.14</v>
      </c>
      <c r="O147" s="82">
        <v>131.69</v>
      </c>
      <c r="P147" s="82">
        <v>0</v>
      </c>
      <c r="Q147" s="80" t="s">
        <v>21</v>
      </c>
      <c r="R147" s="88" t="s">
        <v>1630</v>
      </c>
      <c r="S147" s="84" t="s">
        <v>1949</v>
      </c>
    </row>
    <row r="148" spans="1:19" ht="12.75" x14ac:dyDescent="0.2">
      <c r="A148" s="74">
        <v>354951</v>
      </c>
      <c r="B148" s="76" t="s">
        <v>1950</v>
      </c>
      <c r="C148" s="76" t="s">
        <v>1228</v>
      </c>
      <c r="D148" s="76" t="s">
        <v>1951</v>
      </c>
      <c r="E148" s="77">
        <v>10000007721</v>
      </c>
      <c r="F148" s="78" t="s">
        <v>1952</v>
      </c>
      <c r="G148" s="78" t="s">
        <v>33</v>
      </c>
      <c r="H148" s="78" t="s">
        <v>1629</v>
      </c>
      <c r="I148" s="78" t="s">
        <v>15</v>
      </c>
      <c r="J148" s="79">
        <v>2.62</v>
      </c>
      <c r="K148" s="79">
        <v>69.819999999999993</v>
      </c>
      <c r="L148" s="79" t="s">
        <v>17</v>
      </c>
      <c r="M148" s="85"/>
      <c r="N148" s="86"/>
      <c r="O148" s="87"/>
      <c r="P148" s="87"/>
      <c r="Q148" s="80" t="s">
        <v>21</v>
      </c>
      <c r="R148" s="88" t="s">
        <v>1630</v>
      </c>
      <c r="S148" s="84" t="s">
        <v>1953</v>
      </c>
    </row>
    <row r="149" spans="1:19" ht="12.75" x14ac:dyDescent="0.2">
      <c r="A149" s="74">
        <v>892491</v>
      </c>
      <c r="B149" s="76" t="s">
        <v>1954</v>
      </c>
      <c r="C149" s="76" t="s">
        <v>1955</v>
      </c>
      <c r="D149" s="76" t="s">
        <v>1956</v>
      </c>
      <c r="E149" s="77">
        <v>6532</v>
      </c>
      <c r="F149" s="78" t="s">
        <v>1957</v>
      </c>
      <c r="G149" s="78" t="s">
        <v>47</v>
      </c>
      <c r="H149" s="78" t="s">
        <v>1629</v>
      </c>
      <c r="I149" s="78" t="s">
        <v>15</v>
      </c>
      <c r="J149" s="79">
        <v>2.62</v>
      </c>
      <c r="K149" s="79">
        <v>78.11</v>
      </c>
      <c r="L149" s="79" t="s">
        <v>17</v>
      </c>
      <c r="M149" s="85"/>
      <c r="N149" s="86"/>
      <c r="O149" s="87"/>
      <c r="P149" s="87"/>
      <c r="Q149" s="80" t="s">
        <v>21</v>
      </c>
      <c r="R149" s="88" t="s">
        <v>1630</v>
      </c>
      <c r="S149" s="83"/>
    </row>
    <row r="150" spans="1:19" ht="12.75" x14ac:dyDescent="0.2">
      <c r="A150" s="74">
        <v>179020</v>
      </c>
      <c r="B150" s="76" t="s">
        <v>1958</v>
      </c>
      <c r="C150" s="76" t="s">
        <v>44</v>
      </c>
      <c r="D150" s="76" t="s">
        <v>110</v>
      </c>
      <c r="E150" s="77">
        <v>103629219</v>
      </c>
      <c r="F150" s="78" t="s">
        <v>111</v>
      </c>
      <c r="G150" s="78" t="s">
        <v>47</v>
      </c>
      <c r="H150" s="78" t="s">
        <v>1629</v>
      </c>
      <c r="I150" s="78" t="s">
        <v>15</v>
      </c>
      <c r="J150" s="79">
        <v>2.62</v>
      </c>
      <c r="K150" s="79">
        <v>75.09</v>
      </c>
      <c r="L150" s="79" t="s">
        <v>17</v>
      </c>
      <c r="M150" s="85"/>
      <c r="N150" s="86"/>
      <c r="O150" s="87"/>
      <c r="P150" s="87"/>
      <c r="Q150" s="82" t="s">
        <v>21</v>
      </c>
      <c r="R150" s="82" t="s">
        <v>1630</v>
      </c>
      <c r="S150" s="84" t="s">
        <v>1671</v>
      </c>
    </row>
    <row r="151" spans="1:19" ht="12.75" x14ac:dyDescent="0.2">
      <c r="A151" s="74">
        <v>179040</v>
      </c>
      <c r="B151" s="76" t="s">
        <v>1959</v>
      </c>
      <c r="C151" s="76" t="s">
        <v>44</v>
      </c>
      <c r="D151" s="76" t="s">
        <v>110</v>
      </c>
      <c r="E151" s="77">
        <v>103629221</v>
      </c>
      <c r="F151" s="78" t="s">
        <v>111</v>
      </c>
      <c r="G151" s="78" t="s">
        <v>47</v>
      </c>
      <c r="H151" s="78" t="s">
        <v>1629</v>
      </c>
      <c r="I151" s="78" t="s">
        <v>15</v>
      </c>
      <c r="J151" s="79">
        <v>2.62</v>
      </c>
      <c r="K151" s="79">
        <v>75.02</v>
      </c>
      <c r="L151" s="79" t="s">
        <v>17</v>
      </c>
      <c r="M151" s="85"/>
      <c r="N151" s="86"/>
      <c r="O151" s="87"/>
      <c r="P151" s="87"/>
      <c r="Q151" s="82" t="s">
        <v>21</v>
      </c>
      <c r="R151" s="82" t="s">
        <v>1630</v>
      </c>
      <c r="S151" s="84" t="s">
        <v>1671</v>
      </c>
    </row>
    <row r="152" spans="1:19" ht="12.75" x14ac:dyDescent="0.2">
      <c r="A152" s="74">
        <v>179050</v>
      </c>
      <c r="B152" s="76" t="s">
        <v>1960</v>
      </c>
      <c r="C152" s="76" t="s">
        <v>44</v>
      </c>
      <c r="D152" s="76" t="s">
        <v>110</v>
      </c>
      <c r="E152" s="77">
        <v>103629223</v>
      </c>
      <c r="F152" s="78" t="s">
        <v>111</v>
      </c>
      <c r="G152" s="78" t="s">
        <v>47</v>
      </c>
      <c r="H152" s="78" t="s">
        <v>1629</v>
      </c>
      <c r="I152" s="78" t="s">
        <v>15</v>
      </c>
      <c r="J152" s="79">
        <v>2.62</v>
      </c>
      <c r="K152" s="79">
        <v>72.63</v>
      </c>
      <c r="L152" s="79" t="s">
        <v>17</v>
      </c>
      <c r="M152" s="85"/>
      <c r="N152" s="86"/>
      <c r="O152" s="87"/>
      <c r="P152" s="87"/>
      <c r="Q152" s="82" t="s">
        <v>21</v>
      </c>
      <c r="R152" s="82" t="s">
        <v>1630</v>
      </c>
      <c r="S152" s="84" t="s">
        <v>1671</v>
      </c>
    </row>
    <row r="153" spans="1:19" ht="12.75" x14ac:dyDescent="0.2">
      <c r="A153" s="74">
        <v>482810</v>
      </c>
      <c r="B153" s="76" t="s">
        <v>1961</v>
      </c>
      <c r="C153" s="76" t="s">
        <v>44</v>
      </c>
      <c r="D153" s="76" t="s">
        <v>110</v>
      </c>
      <c r="E153" s="77">
        <v>103629240</v>
      </c>
      <c r="F153" s="78" t="s">
        <v>111</v>
      </c>
      <c r="G153" s="78" t="s">
        <v>47</v>
      </c>
      <c r="H153" s="78" t="s">
        <v>1629</v>
      </c>
      <c r="I153" s="78" t="s">
        <v>15</v>
      </c>
      <c r="J153" s="79">
        <v>2.62</v>
      </c>
      <c r="K153" s="79">
        <v>69.25</v>
      </c>
      <c r="L153" s="79" t="s">
        <v>17</v>
      </c>
      <c r="M153" s="85"/>
      <c r="N153" s="86"/>
      <c r="O153" s="87"/>
      <c r="P153" s="87"/>
      <c r="Q153" s="82" t="s">
        <v>21</v>
      </c>
      <c r="R153" s="82" t="s">
        <v>1630</v>
      </c>
      <c r="S153" s="84" t="s">
        <v>1671</v>
      </c>
    </row>
    <row r="154" spans="1:19" ht="12.75" x14ac:dyDescent="0.2">
      <c r="A154" s="74">
        <v>508417</v>
      </c>
      <c r="B154" s="76" t="s">
        <v>1962</v>
      </c>
      <c r="C154" s="76" t="s">
        <v>1945</v>
      </c>
      <c r="D154" s="76" t="s">
        <v>1946</v>
      </c>
      <c r="E154" s="77" t="s">
        <v>1963</v>
      </c>
      <c r="F154" s="78" t="s">
        <v>1964</v>
      </c>
      <c r="G154" s="78" t="s">
        <v>47</v>
      </c>
      <c r="H154" s="78" t="s">
        <v>1629</v>
      </c>
      <c r="I154" s="80" t="s">
        <v>1181</v>
      </c>
      <c r="J154" s="79">
        <v>2.62</v>
      </c>
      <c r="K154" s="79" t="s">
        <v>17</v>
      </c>
      <c r="L154" s="79">
        <v>52.27</v>
      </c>
      <c r="M154" s="80">
        <v>100154</v>
      </c>
      <c r="N154" s="81">
        <v>44.62</v>
      </c>
      <c r="O154" s="82">
        <v>167.21</v>
      </c>
      <c r="P154" s="82">
        <v>0</v>
      </c>
      <c r="Q154" s="80" t="s">
        <v>21</v>
      </c>
      <c r="R154" s="88" t="s">
        <v>1630</v>
      </c>
      <c r="S154" s="83"/>
    </row>
    <row r="155" spans="1:19" ht="12.75" x14ac:dyDescent="0.2">
      <c r="A155" s="74">
        <v>210955</v>
      </c>
      <c r="B155" s="76" t="s">
        <v>1965</v>
      </c>
      <c r="C155" s="76" t="s">
        <v>1929</v>
      </c>
      <c r="D155" s="76" t="s">
        <v>1929</v>
      </c>
      <c r="E155" s="77" t="s">
        <v>1966</v>
      </c>
      <c r="F155" s="78" t="s">
        <v>1964</v>
      </c>
      <c r="G155" s="78" t="s">
        <v>47</v>
      </c>
      <c r="H155" s="78" t="s">
        <v>1629</v>
      </c>
      <c r="I155" s="80" t="s">
        <v>1181</v>
      </c>
      <c r="J155" s="79">
        <v>2.62</v>
      </c>
      <c r="K155" s="79" t="s">
        <v>17</v>
      </c>
      <c r="L155" s="79">
        <v>66.819999999999993</v>
      </c>
      <c r="M155" s="80">
        <v>100154</v>
      </c>
      <c r="N155" s="81">
        <v>35.57</v>
      </c>
      <c r="O155" s="82">
        <v>133.30000000000001</v>
      </c>
      <c r="P155" s="82">
        <v>0</v>
      </c>
      <c r="Q155" s="82" t="s">
        <v>21</v>
      </c>
      <c r="R155" s="82" t="s">
        <v>1630</v>
      </c>
      <c r="S155" s="84" t="s">
        <v>1967</v>
      </c>
    </row>
    <row r="156" spans="1:19" ht="12.75" x14ac:dyDescent="0.2">
      <c r="A156" s="74">
        <v>101210</v>
      </c>
      <c r="B156" s="76" t="s">
        <v>1968</v>
      </c>
      <c r="C156" s="76" t="s">
        <v>44</v>
      </c>
      <c r="D156" s="76" t="s">
        <v>158</v>
      </c>
      <c r="E156" s="77">
        <v>10000010321</v>
      </c>
      <c r="F156" s="78" t="s">
        <v>1168</v>
      </c>
      <c r="G156" s="78" t="s">
        <v>47</v>
      </c>
      <c r="H156" s="78" t="s">
        <v>1629</v>
      </c>
      <c r="I156" s="78" t="s">
        <v>15</v>
      </c>
      <c r="J156" s="79">
        <v>2.62</v>
      </c>
      <c r="K156" s="79">
        <v>70.95</v>
      </c>
      <c r="L156" s="79" t="s">
        <v>17</v>
      </c>
      <c r="M156" s="85"/>
      <c r="N156" s="86"/>
      <c r="O156" s="87"/>
      <c r="P156" s="87"/>
      <c r="Q156" s="80" t="s">
        <v>21</v>
      </c>
      <c r="R156" s="88" t="s">
        <v>1630</v>
      </c>
      <c r="S156" s="84" t="s">
        <v>1671</v>
      </c>
    </row>
    <row r="157" spans="1:19" ht="12.75" x14ac:dyDescent="0.2">
      <c r="A157" s="74">
        <v>662311</v>
      </c>
      <c r="B157" s="84" t="s">
        <v>1969</v>
      </c>
      <c r="C157" s="76" t="s">
        <v>1970</v>
      </c>
      <c r="D157" s="76" t="s">
        <v>1929</v>
      </c>
      <c r="E157" s="77" t="s">
        <v>1971</v>
      </c>
      <c r="F157" s="80" t="s">
        <v>1972</v>
      </c>
      <c r="G157" s="78" t="s">
        <v>47</v>
      </c>
      <c r="H157" s="80" t="s">
        <v>1629</v>
      </c>
      <c r="I157" s="80" t="s">
        <v>15</v>
      </c>
      <c r="J157" s="90">
        <v>2.62</v>
      </c>
      <c r="K157" s="90">
        <v>114.82</v>
      </c>
      <c r="L157" s="90" t="s">
        <v>17</v>
      </c>
      <c r="M157" s="85"/>
      <c r="N157" s="86"/>
      <c r="O157" s="87"/>
      <c r="P157" s="87"/>
      <c r="Q157" s="82" t="s">
        <v>21</v>
      </c>
      <c r="R157" s="82" t="s">
        <v>1630</v>
      </c>
      <c r="S157" s="84" t="s">
        <v>1973</v>
      </c>
    </row>
    <row r="158" spans="1:19" ht="12.75" x14ac:dyDescent="0.2">
      <c r="A158" s="74">
        <v>547933</v>
      </c>
      <c r="B158" s="76" t="s">
        <v>1974</v>
      </c>
      <c r="C158" s="76" t="s">
        <v>1975</v>
      </c>
      <c r="D158" s="76" t="s">
        <v>1976</v>
      </c>
      <c r="E158" s="77" t="s">
        <v>1977</v>
      </c>
      <c r="F158" s="78" t="s">
        <v>1978</v>
      </c>
      <c r="G158" s="78" t="s">
        <v>47</v>
      </c>
      <c r="H158" s="78" t="s">
        <v>1629</v>
      </c>
      <c r="I158" s="80" t="s">
        <v>1181</v>
      </c>
      <c r="J158" s="79">
        <v>2.62</v>
      </c>
      <c r="K158" s="79" t="s">
        <v>17</v>
      </c>
      <c r="L158" s="79">
        <v>51.7</v>
      </c>
      <c r="M158" s="80">
        <v>100154</v>
      </c>
      <c r="N158" s="81">
        <v>36.549999999999997</v>
      </c>
      <c r="O158" s="82">
        <v>136.97</v>
      </c>
      <c r="P158" s="82">
        <v>0</v>
      </c>
      <c r="Q158" s="82" t="s">
        <v>21</v>
      </c>
      <c r="R158" s="82" t="s">
        <v>1630</v>
      </c>
      <c r="S158" s="83"/>
    </row>
    <row r="159" spans="1:19" ht="12.75" x14ac:dyDescent="0.2">
      <c r="A159" s="74">
        <v>114600</v>
      </c>
      <c r="B159" s="84" t="s">
        <v>1979</v>
      </c>
      <c r="C159" s="76" t="s">
        <v>44</v>
      </c>
      <c r="D159" s="76" t="s">
        <v>110</v>
      </c>
      <c r="E159" s="77">
        <v>103639688</v>
      </c>
      <c r="F159" s="78" t="s">
        <v>1980</v>
      </c>
      <c r="G159" s="78" t="s">
        <v>47</v>
      </c>
      <c r="H159" s="78" t="s">
        <v>1629</v>
      </c>
      <c r="I159" s="78" t="s">
        <v>15</v>
      </c>
      <c r="J159" s="79">
        <v>2.62</v>
      </c>
      <c r="K159" s="79">
        <v>70.17</v>
      </c>
      <c r="L159" s="79" t="s">
        <v>17</v>
      </c>
      <c r="M159" s="85"/>
      <c r="N159" s="86"/>
      <c r="O159" s="87"/>
      <c r="P159" s="87"/>
      <c r="Q159" s="82" t="s">
        <v>21</v>
      </c>
      <c r="R159" s="82" t="s">
        <v>1630</v>
      </c>
      <c r="S159" s="84" t="s">
        <v>1671</v>
      </c>
    </row>
    <row r="160" spans="1:19" ht="12.75" x14ac:dyDescent="0.2">
      <c r="A160" s="74">
        <v>348889</v>
      </c>
      <c r="B160" s="84" t="s">
        <v>1981</v>
      </c>
      <c r="C160" s="76" t="s">
        <v>1982</v>
      </c>
      <c r="D160" s="76" t="s">
        <v>400</v>
      </c>
      <c r="E160" s="77">
        <v>470495</v>
      </c>
      <c r="F160" s="78" t="s">
        <v>1983</v>
      </c>
      <c r="G160" s="78" t="s">
        <v>47</v>
      </c>
      <c r="H160" s="78" t="s">
        <v>1629</v>
      </c>
      <c r="I160" s="78" t="s">
        <v>160</v>
      </c>
      <c r="J160" s="79">
        <v>2.62</v>
      </c>
      <c r="K160" s="79">
        <v>293.62</v>
      </c>
      <c r="L160" s="79">
        <v>103.5</v>
      </c>
      <c r="M160" s="78">
        <v>100156</v>
      </c>
      <c r="N160" s="81">
        <v>41.72</v>
      </c>
      <c r="O160" s="82">
        <v>190.12</v>
      </c>
      <c r="P160" s="82">
        <v>0</v>
      </c>
      <c r="Q160" s="82" t="s">
        <v>21</v>
      </c>
      <c r="R160" s="82" t="s">
        <v>1630</v>
      </c>
      <c r="S160" s="83"/>
    </row>
    <row r="161" spans="1:19" ht="12.75" x14ac:dyDescent="0.2">
      <c r="A161" s="74">
        <v>463348</v>
      </c>
      <c r="B161" s="76" t="s">
        <v>1984</v>
      </c>
      <c r="C161" s="76" t="s">
        <v>1258</v>
      </c>
      <c r="D161" s="76" t="s">
        <v>158</v>
      </c>
      <c r="E161" s="77">
        <v>10000064222</v>
      </c>
      <c r="F161" s="78" t="s">
        <v>1985</v>
      </c>
      <c r="G161" s="78" t="s">
        <v>47</v>
      </c>
      <c r="H161" s="78" t="s">
        <v>1629</v>
      </c>
      <c r="I161" s="78" t="s">
        <v>15</v>
      </c>
      <c r="J161" s="79">
        <v>2.62</v>
      </c>
      <c r="K161" s="79">
        <v>79.33</v>
      </c>
      <c r="L161" s="79" t="s">
        <v>17</v>
      </c>
      <c r="M161" s="85"/>
      <c r="N161" s="86"/>
      <c r="O161" s="87"/>
      <c r="P161" s="87"/>
      <c r="Q161" s="80" t="s">
        <v>21</v>
      </c>
      <c r="R161" s="88" t="s">
        <v>1630</v>
      </c>
      <c r="S161" s="83"/>
    </row>
    <row r="162" spans="1:19" ht="12.75" x14ac:dyDescent="0.2">
      <c r="A162" s="74">
        <v>516133</v>
      </c>
      <c r="B162" s="76" t="s">
        <v>1986</v>
      </c>
      <c r="C162" s="76" t="s">
        <v>1975</v>
      </c>
      <c r="D162" s="76" t="s">
        <v>1976</v>
      </c>
      <c r="E162" s="77" t="s">
        <v>1987</v>
      </c>
      <c r="F162" s="78" t="s">
        <v>360</v>
      </c>
      <c r="G162" s="78" t="s">
        <v>47</v>
      </c>
      <c r="H162" s="78" t="s">
        <v>1629</v>
      </c>
      <c r="I162" s="80" t="s">
        <v>1181</v>
      </c>
      <c r="J162" s="79">
        <v>2.62</v>
      </c>
      <c r="K162" s="79" t="s">
        <v>17</v>
      </c>
      <c r="L162" s="79">
        <v>99.14</v>
      </c>
      <c r="M162" s="80">
        <v>100154</v>
      </c>
      <c r="N162" s="81">
        <v>32.86</v>
      </c>
      <c r="O162" s="82">
        <v>123.14</v>
      </c>
      <c r="P162" s="82">
        <v>0</v>
      </c>
      <c r="Q162" s="80" t="s">
        <v>21</v>
      </c>
      <c r="R162" s="88" t="s">
        <v>1630</v>
      </c>
      <c r="S162" s="83"/>
    </row>
    <row r="163" spans="1:19" ht="12.75" x14ac:dyDescent="0.2">
      <c r="A163" s="74">
        <v>810098</v>
      </c>
      <c r="B163" s="76" t="s">
        <v>1988</v>
      </c>
      <c r="C163" s="76" t="s">
        <v>1919</v>
      </c>
      <c r="D163" s="76" t="s">
        <v>158</v>
      </c>
      <c r="E163" s="77">
        <v>10000012730</v>
      </c>
      <c r="F163" s="78" t="s">
        <v>1989</v>
      </c>
      <c r="G163" s="78" t="s">
        <v>47</v>
      </c>
      <c r="H163" s="78" t="s">
        <v>1629</v>
      </c>
      <c r="I163" s="78" t="s">
        <v>15</v>
      </c>
      <c r="J163" s="79">
        <v>2.62</v>
      </c>
      <c r="K163" s="79">
        <v>49.18</v>
      </c>
      <c r="L163" s="79" t="s">
        <v>17</v>
      </c>
      <c r="M163" s="85"/>
      <c r="N163" s="86"/>
      <c r="O163" s="87"/>
      <c r="P163" s="87"/>
      <c r="Q163" s="80" t="s">
        <v>21</v>
      </c>
      <c r="R163" s="88" t="s">
        <v>1630</v>
      </c>
      <c r="S163" s="83"/>
    </row>
    <row r="164" spans="1:19" ht="12.75" x14ac:dyDescent="0.2">
      <c r="A164" s="74">
        <v>451400</v>
      </c>
      <c r="B164" s="76" t="s">
        <v>1990</v>
      </c>
      <c r="C164" s="76" t="s">
        <v>1919</v>
      </c>
      <c r="D164" s="76" t="s">
        <v>158</v>
      </c>
      <c r="E164" s="77">
        <v>10000096170</v>
      </c>
      <c r="F164" s="78" t="s">
        <v>1991</v>
      </c>
      <c r="G164" s="78" t="s">
        <v>47</v>
      </c>
      <c r="H164" s="78" t="s">
        <v>1629</v>
      </c>
      <c r="I164" s="80" t="s">
        <v>1181</v>
      </c>
      <c r="J164" s="79">
        <v>2.62</v>
      </c>
      <c r="K164" s="79" t="s">
        <v>17</v>
      </c>
      <c r="L164" s="79">
        <v>39.36</v>
      </c>
      <c r="M164" s="80">
        <v>100154</v>
      </c>
      <c r="N164" s="81">
        <v>42</v>
      </c>
      <c r="O164" s="82">
        <v>12.85</v>
      </c>
      <c r="P164" s="82">
        <v>0</v>
      </c>
      <c r="Q164" s="82" t="s">
        <v>21</v>
      </c>
      <c r="R164" s="82" t="s">
        <v>1630</v>
      </c>
      <c r="S164" s="83"/>
    </row>
    <row r="165" spans="1:19" ht="12.75" x14ac:dyDescent="0.2">
      <c r="A165" s="74">
        <v>658622</v>
      </c>
      <c r="B165" s="76" t="s">
        <v>1992</v>
      </c>
      <c r="C165" s="76" t="s">
        <v>1993</v>
      </c>
      <c r="D165" s="76" t="s">
        <v>158</v>
      </c>
      <c r="E165" s="77">
        <v>10000069050</v>
      </c>
      <c r="F165" s="78" t="s">
        <v>1994</v>
      </c>
      <c r="G165" s="78" t="s">
        <v>47</v>
      </c>
      <c r="H165" s="78" t="s">
        <v>1629</v>
      </c>
      <c r="I165" s="80" t="s">
        <v>1181</v>
      </c>
      <c r="J165" s="79">
        <v>2.62</v>
      </c>
      <c r="K165" s="79" t="s">
        <v>17</v>
      </c>
      <c r="L165" s="79">
        <v>42.88</v>
      </c>
      <c r="M165" s="80">
        <v>100154</v>
      </c>
      <c r="N165" s="81">
        <v>62.4</v>
      </c>
      <c r="O165" s="82">
        <v>30.55</v>
      </c>
      <c r="P165" s="82">
        <v>0</v>
      </c>
      <c r="Q165" s="82" t="s">
        <v>21</v>
      </c>
      <c r="R165" s="82" t="s">
        <v>1630</v>
      </c>
      <c r="S165" s="83"/>
    </row>
    <row r="166" spans="1:19" ht="12.75" x14ac:dyDescent="0.2">
      <c r="A166" s="74">
        <v>359310</v>
      </c>
      <c r="B166" s="76" t="s">
        <v>1995</v>
      </c>
      <c r="C166" s="76" t="s">
        <v>1919</v>
      </c>
      <c r="D166" s="76" t="s">
        <v>158</v>
      </c>
      <c r="E166" s="77">
        <v>10000015030</v>
      </c>
      <c r="F166" s="78" t="s">
        <v>1091</v>
      </c>
      <c r="G166" s="78" t="s">
        <v>47</v>
      </c>
      <c r="H166" s="78" t="s">
        <v>1629</v>
      </c>
      <c r="I166" s="78" t="s">
        <v>15</v>
      </c>
      <c r="J166" s="79">
        <v>2.62</v>
      </c>
      <c r="K166" s="79">
        <v>58.47</v>
      </c>
      <c r="L166" s="79" t="s">
        <v>17</v>
      </c>
      <c r="M166" s="85"/>
      <c r="N166" s="86"/>
      <c r="O166" s="87"/>
      <c r="P166" s="87"/>
      <c r="Q166" s="82" t="s">
        <v>21</v>
      </c>
      <c r="R166" s="88" t="s">
        <v>1630</v>
      </c>
      <c r="S166" s="89"/>
    </row>
    <row r="167" spans="1:19" ht="12.75" x14ac:dyDescent="0.2">
      <c r="A167" s="74">
        <v>610546</v>
      </c>
      <c r="B167" s="75" t="s">
        <v>1996</v>
      </c>
      <c r="C167" s="76" t="s">
        <v>1997</v>
      </c>
      <c r="D167" s="76" t="s">
        <v>158</v>
      </c>
      <c r="E167" s="93">
        <v>10000070137</v>
      </c>
      <c r="F167" s="78" t="s">
        <v>1991</v>
      </c>
      <c r="G167" s="78" t="s">
        <v>47</v>
      </c>
      <c r="H167" s="78" t="s">
        <v>1629</v>
      </c>
      <c r="I167" s="78" t="s">
        <v>15</v>
      </c>
      <c r="J167" s="79">
        <v>2.62</v>
      </c>
      <c r="K167" s="79">
        <v>126.62</v>
      </c>
      <c r="L167" s="79" t="s">
        <v>17</v>
      </c>
      <c r="M167" s="85"/>
      <c r="N167" s="86"/>
      <c r="O167" s="87"/>
      <c r="P167" s="87"/>
      <c r="Q167" s="89"/>
      <c r="R167" s="89"/>
      <c r="S167" s="84" t="s">
        <v>1998</v>
      </c>
    </row>
    <row r="168" spans="1:19" ht="12.75" x14ac:dyDescent="0.2">
      <c r="A168" s="74">
        <v>233962</v>
      </c>
      <c r="B168" s="76" t="s">
        <v>1999</v>
      </c>
      <c r="C168" s="76" t="s">
        <v>1919</v>
      </c>
      <c r="D168" s="76" t="s">
        <v>158</v>
      </c>
      <c r="E168" s="77">
        <v>10000015230</v>
      </c>
      <c r="F168" s="78" t="s">
        <v>1964</v>
      </c>
      <c r="G168" s="78" t="s">
        <v>47</v>
      </c>
      <c r="H168" s="78" t="s">
        <v>1629</v>
      </c>
      <c r="I168" s="80" t="s">
        <v>1181</v>
      </c>
      <c r="J168" s="79">
        <v>2.62</v>
      </c>
      <c r="K168" s="79" t="s">
        <v>17</v>
      </c>
      <c r="L168" s="79">
        <v>56.37</v>
      </c>
      <c r="M168" s="80">
        <v>100154</v>
      </c>
      <c r="N168" s="81">
        <v>84.44</v>
      </c>
      <c r="O168" s="82">
        <v>18.78</v>
      </c>
      <c r="P168" s="82">
        <v>0</v>
      </c>
      <c r="Q168" s="80" t="s">
        <v>21</v>
      </c>
      <c r="R168" s="88" t="s">
        <v>1630</v>
      </c>
      <c r="S168" s="83"/>
    </row>
    <row r="169" spans="1:19" ht="12.75" x14ac:dyDescent="0.2">
      <c r="A169" s="74">
        <v>136591</v>
      </c>
      <c r="B169" s="76" t="s">
        <v>2000</v>
      </c>
      <c r="C169" s="76" t="s">
        <v>1919</v>
      </c>
      <c r="D169" s="76" t="s">
        <v>158</v>
      </c>
      <c r="E169" s="77">
        <v>10000013740</v>
      </c>
      <c r="F169" s="78" t="s">
        <v>920</v>
      </c>
      <c r="G169" s="78" t="s">
        <v>47</v>
      </c>
      <c r="H169" s="78" t="s">
        <v>1629</v>
      </c>
      <c r="I169" s="80" t="s">
        <v>1181</v>
      </c>
      <c r="J169" s="79">
        <v>2.62</v>
      </c>
      <c r="K169" s="79" t="s">
        <v>17</v>
      </c>
      <c r="L169" s="79">
        <v>58.94</v>
      </c>
      <c r="M169" s="80">
        <v>100154</v>
      </c>
      <c r="N169" s="81">
        <v>45.44</v>
      </c>
      <c r="O169" s="82">
        <v>4.63</v>
      </c>
      <c r="P169" s="82">
        <v>0</v>
      </c>
      <c r="Q169" s="80" t="s">
        <v>21</v>
      </c>
      <c r="R169" s="88" t="s">
        <v>1630</v>
      </c>
      <c r="S169" s="83"/>
    </row>
    <row r="170" spans="1:19" ht="12.75" x14ac:dyDescent="0.2">
      <c r="A170" s="74">
        <v>869321</v>
      </c>
      <c r="B170" s="84" t="s">
        <v>2001</v>
      </c>
      <c r="C170" s="76" t="s">
        <v>23</v>
      </c>
      <c r="D170" s="76" t="s">
        <v>2002</v>
      </c>
      <c r="E170" s="77" t="s">
        <v>2003</v>
      </c>
      <c r="F170" s="78" t="s">
        <v>2004</v>
      </c>
      <c r="G170" s="78" t="s">
        <v>19</v>
      </c>
      <c r="H170" s="78" t="s">
        <v>1629</v>
      </c>
      <c r="I170" s="80" t="s">
        <v>15</v>
      </c>
      <c r="J170" s="79">
        <v>2.62</v>
      </c>
      <c r="K170" s="79" t="s">
        <v>16</v>
      </c>
      <c r="L170" s="79" t="s">
        <v>17</v>
      </c>
      <c r="M170" s="85"/>
      <c r="N170" s="86"/>
      <c r="O170" s="87"/>
      <c r="P170" s="87"/>
      <c r="Q170" s="82" t="s">
        <v>21</v>
      </c>
      <c r="R170" s="82" t="s">
        <v>1630</v>
      </c>
      <c r="S170" s="83"/>
    </row>
    <row r="171" spans="1:19" ht="12.75" x14ac:dyDescent="0.2">
      <c r="A171" s="74">
        <v>120851</v>
      </c>
      <c r="B171" s="76" t="s">
        <v>2005</v>
      </c>
      <c r="C171" s="76" t="s">
        <v>489</v>
      </c>
      <c r="D171" s="76" t="s">
        <v>212</v>
      </c>
      <c r="E171" s="77" t="s">
        <v>2006</v>
      </c>
      <c r="F171" s="78" t="s">
        <v>2007</v>
      </c>
      <c r="G171" s="78" t="s">
        <v>104</v>
      </c>
      <c r="H171" s="78" t="s">
        <v>1629</v>
      </c>
      <c r="I171" s="78" t="s">
        <v>15</v>
      </c>
      <c r="J171" s="79">
        <v>2.62</v>
      </c>
      <c r="K171" s="79">
        <v>33.909999999999997</v>
      </c>
      <c r="L171" s="79" t="s">
        <v>17</v>
      </c>
      <c r="M171" s="85"/>
      <c r="N171" s="86"/>
      <c r="O171" s="87"/>
      <c r="P171" s="87"/>
      <c r="Q171" s="80" t="s">
        <v>21</v>
      </c>
      <c r="R171" s="88" t="s">
        <v>1630</v>
      </c>
      <c r="S171" s="83"/>
    </row>
    <row r="172" spans="1:19" ht="12.75" x14ac:dyDescent="0.2">
      <c r="A172" s="74">
        <v>685000</v>
      </c>
      <c r="B172" s="84" t="s">
        <v>2008</v>
      </c>
      <c r="C172" s="76" t="s">
        <v>44</v>
      </c>
      <c r="D172" s="76" t="s">
        <v>2009</v>
      </c>
      <c r="E172" s="77">
        <v>238388</v>
      </c>
      <c r="F172" s="78" t="s">
        <v>405</v>
      </c>
      <c r="G172" s="78" t="s">
        <v>104</v>
      </c>
      <c r="H172" s="78" t="s">
        <v>1629</v>
      </c>
      <c r="I172" s="78" t="s">
        <v>15</v>
      </c>
      <c r="J172" s="79">
        <v>2.62</v>
      </c>
      <c r="K172" s="79">
        <v>47.22</v>
      </c>
      <c r="L172" s="79" t="s">
        <v>17</v>
      </c>
      <c r="M172" s="85"/>
      <c r="N172" s="86"/>
      <c r="O172" s="87"/>
      <c r="P172" s="87"/>
      <c r="Q172" s="82" t="s">
        <v>21</v>
      </c>
      <c r="R172" s="82" t="s">
        <v>1630</v>
      </c>
      <c r="S172" s="84" t="s">
        <v>1671</v>
      </c>
    </row>
    <row r="173" spans="1:19" ht="12.75" x14ac:dyDescent="0.2">
      <c r="A173" s="74">
        <v>573986</v>
      </c>
      <c r="B173" s="84" t="s">
        <v>2010</v>
      </c>
      <c r="C173" s="76" t="s">
        <v>886</v>
      </c>
      <c r="D173" s="76" t="s">
        <v>1722</v>
      </c>
      <c r="E173" s="77">
        <v>73807</v>
      </c>
      <c r="F173" s="80" t="s">
        <v>2011</v>
      </c>
      <c r="G173" s="80" t="s">
        <v>104</v>
      </c>
      <c r="H173" s="80" t="s">
        <v>1629</v>
      </c>
      <c r="I173" s="78" t="s">
        <v>160</v>
      </c>
      <c r="J173" s="90">
        <v>2.62</v>
      </c>
      <c r="K173" s="90">
        <v>96.14</v>
      </c>
      <c r="L173" s="90">
        <v>93.65</v>
      </c>
      <c r="M173" s="80">
        <v>100242</v>
      </c>
      <c r="N173" s="81">
        <v>1.25</v>
      </c>
      <c r="O173" s="82">
        <v>2.4900000000000002</v>
      </c>
      <c r="P173" s="82">
        <v>0</v>
      </c>
      <c r="Q173" s="82" t="s">
        <v>21</v>
      </c>
      <c r="R173" s="82" t="s">
        <v>1630</v>
      </c>
      <c r="S173" s="83"/>
    </row>
    <row r="174" spans="1:19" ht="12.75" x14ac:dyDescent="0.2">
      <c r="A174" s="74">
        <v>494086</v>
      </c>
      <c r="B174" s="96" t="s">
        <v>2012</v>
      </c>
      <c r="C174" s="97" t="s">
        <v>2013</v>
      </c>
      <c r="D174" s="96" t="s">
        <v>1705</v>
      </c>
      <c r="E174" s="77">
        <v>6298</v>
      </c>
      <c r="F174" s="98" t="s">
        <v>2014</v>
      </c>
      <c r="G174" s="99" t="s">
        <v>104</v>
      </c>
      <c r="H174" s="98" t="s">
        <v>1629</v>
      </c>
      <c r="I174" s="98" t="s">
        <v>15</v>
      </c>
      <c r="J174" s="100" t="s">
        <v>17</v>
      </c>
      <c r="K174" s="100" t="s">
        <v>17</v>
      </c>
      <c r="L174" s="100" t="s">
        <v>17</v>
      </c>
      <c r="M174" s="85"/>
      <c r="N174" s="86"/>
      <c r="O174" s="87"/>
      <c r="P174" s="87"/>
      <c r="Q174" s="82" t="s">
        <v>21</v>
      </c>
      <c r="R174" s="82" t="s">
        <v>1630</v>
      </c>
      <c r="S174" s="84" t="s">
        <v>2015</v>
      </c>
    </row>
    <row r="175" spans="1:19" ht="12.75" x14ac:dyDescent="0.2">
      <c r="A175" s="74">
        <v>576706</v>
      </c>
      <c r="B175" s="84" t="s">
        <v>2012</v>
      </c>
      <c r="C175" s="84" t="s">
        <v>2013</v>
      </c>
      <c r="D175" s="76" t="s">
        <v>1705</v>
      </c>
      <c r="E175" s="77">
        <v>6298</v>
      </c>
      <c r="F175" s="80" t="s">
        <v>2014</v>
      </c>
      <c r="G175" s="78" t="s">
        <v>104</v>
      </c>
      <c r="H175" s="80" t="s">
        <v>1629</v>
      </c>
      <c r="I175" s="78" t="s">
        <v>15</v>
      </c>
      <c r="J175" s="90">
        <v>2.62</v>
      </c>
      <c r="K175" s="90">
        <v>39.82</v>
      </c>
      <c r="L175" s="90" t="s">
        <v>17</v>
      </c>
      <c r="M175" s="85"/>
      <c r="N175" s="86"/>
      <c r="O175" s="87"/>
      <c r="P175" s="87"/>
      <c r="Q175" s="82" t="s">
        <v>21</v>
      </c>
      <c r="R175" s="82" t="s">
        <v>1630</v>
      </c>
      <c r="S175" s="83"/>
    </row>
    <row r="176" spans="1:19" ht="12.75" x14ac:dyDescent="0.2">
      <c r="A176" s="74">
        <v>565509</v>
      </c>
      <c r="B176" s="84" t="s">
        <v>2016</v>
      </c>
      <c r="C176" s="76" t="s">
        <v>886</v>
      </c>
      <c r="D176" s="76" t="s">
        <v>1722</v>
      </c>
      <c r="E176" s="77">
        <v>22102</v>
      </c>
      <c r="F176" s="80" t="s">
        <v>2017</v>
      </c>
      <c r="G176" s="78" t="s">
        <v>104</v>
      </c>
      <c r="H176" s="80" t="s">
        <v>1629</v>
      </c>
      <c r="I176" s="78" t="s">
        <v>160</v>
      </c>
      <c r="J176" s="90">
        <v>2.62</v>
      </c>
      <c r="K176" s="90">
        <v>129.91999999999999</v>
      </c>
      <c r="L176" s="90">
        <v>121.57999999999998</v>
      </c>
      <c r="M176" s="80">
        <v>100242</v>
      </c>
      <c r="N176" s="81">
        <v>4.1900000000000004</v>
      </c>
      <c r="O176" s="82">
        <v>8.34</v>
      </c>
      <c r="P176" s="82">
        <v>0</v>
      </c>
      <c r="Q176" s="82" t="s">
        <v>21</v>
      </c>
      <c r="R176" s="82" t="s">
        <v>1630</v>
      </c>
      <c r="S176" s="83"/>
    </row>
    <row r="177" spans="1:19" ht="12.75" x14ac:dyDescent="0.2">
      <c r="A177" s="74">
        <v>427223</v>
      </c>
      <c r="B177" s="84" t="s">
        <v>2018</v>
      </c>
      <c r="C177" s="76" t="s">
        <v>2019</v>
      </c>
      <c r="D177" s="76" t="s">
        <v>2020</v>
      </c>
      <c r="E177" s="77" t="s">
        <v>2021</v>
      </c>
      <c r="F177" s="78" t="s">
        <v>111</v>
      </c>
      <c r="G177" s="78" t="s">
        <v>104</v>
      </c>
      <c r="H177" s="78" t="s">
        <v>1629</v>
      </c>
      <c r="I177" s="78" t="s">
        <v>160</v>
      </c>
      <c r="J177" s="79">
        <v>2.62</v>
      </c>
      <c r="K177" s="79">
        <v>44.14</v>
      </c>
      <c r="L177" s="79">
        <v>34.200000000000003</v>
      </c>
      <c r="M177" s="80">
        <v>110244</v>
      </c>
      <c r="N177" s="81">
        <v>8.76</v>
      </c>
      <c r="O177" s="82">
        <v>9.94</v>
      </c>
      <c r="P177" s="82">
        <v>0</v>
      </c>
      <c r="Q177" s="82" t="s">
        <v>21</v>
      </c>
      <c r="R177" s="82" t="s">
        <v>1630</v>
      </c>
      <c r="S177" s="83"/>
    </row>
    <row r="178" spans="1:19" ht="12.75" x14ac:dyDescent="0.2">
      <c r="A178" s="74">
        <v>550645</v>
      </c>
      <c r="B178" s="76" t="s">
        <v>2022</v>
      </c>
      <c r="C178" s="76" t="s">
        <v>489</v>
      </c>
      <c r="D178" s="76" t="s">
        <v>2023</v>
      </c>
      <c r="E178" s="77">
        <v>113925000</v>
      </c>
      <c r="F178" s="78" t="s">
        <v>2024</v>
      </c>
      <c r="G178" s="78" t="s">
        <v>104</v>
      </c>
      <c r="H178" s="78" t="s">
        <v>1629</v>
      </c>
      <c r="I178" s="78" t="s">
        <v>15</v>
      </c>
      <c r="J178" s="79">
        <v>2.62</v>
      </c>
      <c r="K178" s="79">
        <v>60.76</v>
      </c>
      <c r="L178" s="79" t="s">
        <v>17</v>
      </c>
      <c r="M178" s="85"/>
      <c r="N178" s="86"/>
      <c r="O178" s="87"/>
      <c r="P178" s="87"/>
      <c r="Q178" s="80" t="s">
        <v>21</v>
      </c>
      <c r="R178" s="88" t="s">
        <v>1630</v>
      </c>
      <c r="S178" s="84" t="s">
        <v>2025</v>
      </c>
    </row>
    <row r="179" spans="1:19" ht="12.75" x14ac:dyDescent="0.2">
      <c r="A179" s="74">
        <v>490833</v>
      </c>
      <c r="B179" s="76" t="s">
        <v>2026</v>
      </c>
      <c r="C179" s="76" t="s">
        <v>116</v>
      </c>
      <c r="D179" s="76" t="s">
        <v>2027</v>
      </c>
      <c r="E179" s="77">
        <v>11000245041</v>
      </c>
      <c r="F179" s="78" t="s">
        <v>118</v>
      </c>
      <c r="G179" s="78" t="s">
        <v>119</v>
      </c>
      <c r="H179" s="78" t="s">
        <v>1629</v>
      </c>
      <c r="I179" s="78" t="s">
        <v>15</v>
      </c>
      <c r="J179" s="79">
        <v>2.62</v>
      </c>
      <c r="K179" s="79">
        <v>18.97</v>
      </c>
      <c r="L179" s="79" t="s">
        <v>17</v>
      </c>
      <c r="M179" s="85"/>
      <c r="N179" s="86"/>
      <c r="O179" s="87"/>
      <c r="P179" s="87"/>
      <c r="Q179" s="82" t="s">
        <v>53</v>
      </c>
      <c r="R179" s="82" t="s">
        <v>17</v>
      </c>
      <c r="S179" s="83"/>
    </row>
    <row r="180" spans="1:19" ht="12.75" x14ac:dyDescent="0.2">
      <c r="A180" s="74">
        <v>212555</v>
      </c>
      <c r="B180" s="84" t="s">
        <v>2028</v>
      </c>
      <c r="C180" s="76" t="s">
        <v>23</v>
      </c>
      <c r="D180" s="76" t="s">
        <v>2029</v>
      </c>
      <c r="E180" s="77">
        <v>14904</v>
      </c>
      <c r="F180" s="78" t="s">
        <v>2030</v>
      </c>
      <c r="G180" s="78" t="s">
        <v>19</v>
      </c>
      <c r="H180" s="78" t="s">
        <v>1629</v>
      </c>
      <c r="I180" s="80" t="s">
        <v>15</v>
      </c>
      <c r="J180" s="79">
        <v>2.62</v>
      </c>
      <c r="K180" s="79" t="s">
        <v>16</v>
      </c>
      <c r="L180" s="79" t="s">
        <v>17</v>
      </c>
      <c r="M180" s="85"/>
      <c r="N180" s="86"/>
      <c r="O180" s="87"/>
      <c r="P180" s="87"/>
      <c r="Q180" s="80" t="s">
        <v>21</v>
      </c>
      <c r="R180" s="88" t="s">
        <v>1630</v>
      </c>
      <c r="S180" s="83"/>
    </row>
    <row r="181" spans="1:19" ht="12.75" x14ac:dyDescent="0.2">
      <c r="A181" s="74">
        <v>451690</v>
      </c>
      <c r="B181" s="75" t="s">
        <v>2031</v>
      </c>
      <c r="C181" s="76" t="s">
        <v>23</v>
      </c>
      <c r="D181" s="76" t="s">
        <v>2002</v>
      </c>
      <c r="E181" s="77">
        <v>14899</v>
      </c>
      <c r="F181" s="78" t="s">
        <v>2032</v>
      </c>
      <c r="G181" s="78" t="s">
        <v>19</v>
      </c>
      <c r="H181" s="78" t="s">
        <v>1629</v>
      </c>
      <c r="I181" s="80" t="s">
        <v>15</v>
      </c>
      <c r="J181" s="79">
        <v>2.62</v>
      </c>
      <c r="K181" s="79" t="s">
        <v>16</v>
      </c>
      <c r="L181" s="79" t="s">
        <v>17</v>
      </c>
      <c r="M181" s="85"/>
      <c r="N181" s="86"/>
      <c r="O181" s="87"/>
      <c r="P181" s="87"/>
      <c r="Q181" s="82" t="s">
        <v>21</v>
      </c>
      <c r="R181" s="82" t="s">
        <v>1630</v>
      </c>
      <c r="S181" s="83"/>
    </row>
    <row r="182" spans="1:19" ht="12.75" x14ac:dyDescent="0.2">
      <c r="A182" s="74">
        <v>554398</v>
      </c>
      <c r="B182" s="76" t="s">
        <v>2033</v>
      </c>
      <c r="C182" s="84" t="s">
        <v>2034</v>
      </c>
      <c r="D182" s="84" t="s">
        <v>2035</v>
      </c>
      <c r="E182" s="101">
        <v>8052</v>
      </c>
      <c r="F182" s="78" t="s">
        <v>2036</v>
      </c>
      <c r="G182" s="78" t="s">
        <v>19</v>
      </c>
      <c r="H182" s="78" t="s">
        <v>1629</v>
      </c>
      <c r="I182" s="78" t="s">
        <v>15</v>
      </c>
      <c r="J182" s="79">
        <v>2.62</v>
      </c>
      <c r="K182" s="79">
        <v>63.92</v>
      </c>
      <c r="L182" s="79" t="s">
        <v>17</v>
      </c>
      <c r="M182" s="85"/>
      <c r="N182" s="86"/>
      <c r="O182" s="87"/>
      <c r="P182" s="87"/>
      <c r="Q182" s="82" t="s">
        <v>21</v>
      </c>
      <c r="R182" s="82" t="s">
        <v>1630</v>
      </c>
      <c r="S182" s="84" t="s">
        <v>2037</v>
      </c>
    </row>
    <row r="183" spans="1:19" ht="12.75" x14ac:dyDescent="0.2">
      <c r="A183" s="74">
        <v>119873</v>
      </c>
      <c r="B183" s="76" t="s">
        <v>2038</v>
      </c>
      <c r="C183" s="76" t="s">
        <v>44</v>
      </c>
      <c r="D183" s="76" t="s">
        <v>1756</v>
      </c>
      <c r="E183" s="77">
        <v>119873</v>
      </c>
      <c r="F183" s="78" t="s">
        <v>103</v>
      </c>
      <c r="G183" s="78" t="s">
        <v>104</v>
      </c>
      <c r="H183" s="78" t="s">
        <v>1629</v>
      </c>
      <c r="I183" s="78" t="s">
        <v>15</v>
      </c>
      <c r="J183" s="79">
        <v>2.62</v>
      </c>
      <c r="K183" s="79">
        <v>78</v>
      </c>
      <c r="L183" s="79" t="s">
        <v>17</v>
      </c>
      <c r="M183" s="85"/>
      <c r="N183" s="86"/>
      <c r="O183" s="87"/>
      <c r="P183" s="87"/>
      <c r="Q183" s="82" t="s">
        <v>21</v>
      </c>
      <c r="R183" s="82" t="s">
        <v>1630</v>
      </c>
      <c r="S183" s="83"/>
    </row>
    <row r="184" spans="1:19" ht="12.75" x14ac:dyDescent="0.2">
      <c r="A184" s="74">
        <v>456891</v>
      </c>
      <c r="B184" s="92" t="s">
        <v>2039</v>
      </c>
      <c r="C184" s="76" t="s">
        <v>2040</v>
      </c>
      <c r="D184" s="76" t="s">
        <v>555</v>
      </c>
      <c r="E184" s="77">
        <v>4605817</v>
      </c>
      <c r="F184" s="78" t="s">
        <v>2041</v>
      </c>
      <c r="G184" s="78" t="s">
        <v>52</v>
      </c>
      <c r="H184" s="78" t="s">
        <v>1629</v>
      </c>
      <c r="I184" s="78" t="s">
        <v>15</v>
      </c>
      <c r="J184" s="79">
        <v>2.62</v>
      </c>
      <c r="K184" s="79">
        <v>62.42</v>
      </c>
      <c r="L184" s="79" t="s">
        <v>17</v>
      </c>
      <c r="M184" s="85"/>
      <c r="N184" s="86"/>
      <c r="O184" s="87"/>
      <c r="P184" s="87"/>
      <c r="Q184" s="82" t="s">
        <v>53</v>
      </c>
      <c r="R184" s="82" t="s">
        <v>17</v>
      </c>
      <c r="S184" s="83"/>
    </row>
    <row r="185" spans="1:19" ht="12.75" x14ac:dyDescent="0.2">
      <c r="A185" s="74">
        <v>146633</v>
      </c>
      <c r="B185" s="76" t="s">
        <v>2042</v>
      </c>
      <c r="C185" s="76" t="s">
        <v>44</v>
      </c>
      <c r="D185" s="76" t="s">
        <v>2043</v>
      </c>
      <c r="E185" s="77" t="s">
        <v>2044</v>
      </c>
      <c r="F185" s="78" t="s">
        <v>2045</v>
      </c>
      <c r="G185" s="78" t="s">
        <v>52</v>
      </c>
      <c r="H185" s="78" t="s">
        <v>1629</v>
      </c>
      <c r="I185" s="78" t="s">
        <v>15</v>
      </c>
      <c r="J185" s="79">
        <v>2.62</v>
      </c>
      <c r="K185" s="79">
        <v>31.43</v>
      </c>
      <c r="L185" s="79" t="s">
        <v>17</v>
      </c>
      <c r="M185" s="85"/>
      <c r="N185" s="86"/>
      <c r="O185" s="87"/>
      <c r="P185" s="87"/>
      <c r="Q185" s="80" t="s">
        <v>53</v>
      </c>
      <c r="R185" s="80" t="s">
        <v>17</v>
      </c>
      <c r="S185" s="83"/>
    </row>
    <row r="186" spans="1:19" ht="12.75" x14ac:dyDescent="0.2">
      <c r="A186" s="74">
        <v>170038</v>
      </c>
      <c r="B186" s="76" t="s">
        <v>2046</v>
      </c>
      <c r="C186" s="76" t="s">
        <v>123</v>
      </c>
      <c r="D186" s="76" t="s">
        <v>2047</v>
      </c>
      <c r="E186" s="77" t="s">
        <v>2048</v>
      </c>
      <c r="F186" s="78" t="s">
        <v>2049</v>
      </c>
      <c r="G186" s="78" t="s">
        <v>52</v>
      </c>
      <c r="H186" s="78" t="s">
        <v>1629</v>
      </c>
      <c r="I186" s="78" t="s">
        <v>15</v>
      </c>
      <c r="J186" s="79">
        <v>2.62</v>
      </c>
      <c r="K186" s="79">
        <v>32.9</v>
      </c>
      <c r="L186" s="79" t="s">
        <v>17</v>
      </c>
      <c r="M186" s="85"/>
      <c r="N186" s="86"/>
      <c r="O186" s="87"/>
      <c r="P186" s="87"/>
      <c r="Q186" s="80" t="s">
        <v>53</v>
      </c>
      <c r="R186" s="80" t="s">
        <v>17</v>
      </c>
      <c r="S186" s="83"/>
    </row>
    <row r="187" spans="1:19" ht="12.75" x14ac:dyDescent="0.2">
      <c r="A187" s="74">
        <v>232210</v>
      </c>
      <c r="B187" s="76" t="s">
        <v>2050</v>
      </c>
      <c r="C187" s="76" t="s">
        <v>2051</v>
      </c>
      <c r="D187" s="84" t="s">
        <v>2047</v>
      </c>
      <c r="E187" s="77" t="s">
        <v>2052</v>
      </c>
      <c r="F187" s="80" t="s">
        <v>2045</v>
      </c>
      <c r="G187" s="80" t="s">
        <v>52</v>
      </c>
      <c r="H187" s="78" t="s">
        <v>1629</v>
      </c>
      <c r="I187" s="80" t="s">
        <v>15</v>
      </c>
      <c r="J187" s="79">
        <v>2.62</v>
      </c>
      <c r="K187" s="79">
        <v>43.96</v>
      </c>
      <c r="L187" s="79" t="s">
        <v>17</v>
      </c>
      <c r="M187" s="85"/>
      <c r="N187" s="86"/>
      <c r="O187" s="87"/>
      <c r="P187" s="87"/>
      <c r="Q187" s="80" t="s">
        <v>53</v>
      </c>
      <c r="R187" s="80" t="s">
        <v>17</v>
      </c>
      <c r="S187" s="83"/>
    </row>
    <row r="188" spans="1:19" ht="12.75" x14ac:dyDescent="0.2">
      <c r="A188" s="74">
        <v>272248</v>
      </c>
      <c r="B188" s="92" t="s">
        <v>2053</v>
      </c>
      <c r="C188" s="76" t="s">
        <v>123</v>
      </c>
      <c r="D188" s="76" t="s">
        <v>2047</v>
      </c>
      <c r="E188" s="77" t="s">
        <v>2054</v>
      </c>
      <c r="F188" s="78" t="s">
        <v>126</v>
      </c>
      <c r="G188" s="78" t="s">
        <v>52</v>
      </c>
      <c r="H188" s="78" t="s">
        <v>1629</v>
      </c>
      <c r="I188" s="78" t="s">
        <v>15</v>
      </c>
      <c r="J188" s="79">
        <v>2.62</v>
      </c>
      <c r="K188" s="79">
        <v>41.4</v>
      </c>
      <c r="L188" s="79" t="s">
        <v>17</v>
      </c>
      <c r="M188" s="85"/>
      <c r="N188" s="86"/>
      <c r="O188" s="87"/>
      <c r="P188" s="87"/>
      <c r="Q188" s="82" t="s">
        <v>53</v>
      </c>
      <c r="R188" s="82" t="s">
        <v>17</v>
      </c>
      <c r="S188" s="83"/>
    </row>
    <row r="189" spans="1:19" ht="12.75" x14ac:dyDescent="0.2">
      <c r="A189" s="74">
        <v>421995</v>
      </c>
      <c r="B189" s="76" t="s">
        <v>2055</v>
      </c>
      <c r="C189" s="76" t="s">
        <v>123</v>
      </c>
      <c r="D189" s="76" t="s">
        <v>2047</v>
      </c>
      <c r="E189" s="77" t="s">
        <v>2056</v>
      </c>
      <c r="F189" s="78" t="s">
        <v>126</v>
      </c>
      <c r="G189" s="78" t="s">
        <v>52</v>
      </c>
      <c r="H189" s="78" t="s">
        <v>1629</v>
      </c>
      <c r="I189" s="78" t="s">
        <v>15</v>
      </c>
      <c r="J189" s="79">
        <v>2.62</v>
      </c>
      <c r="K189" s="79">
        <v>51.5</v>
      </c>
      <c r="L189" s="79" t="s">
        <v>17</v>
      </c>
      <c r="M189" s="85"/>
      <c r="N189" s="86"/>
      <c r="O189" s="87"/>
      <c r="P189" s="87"/>
      <c r="Q189" s="82" t="s">
        <v>53</v>
      </c>
      <c r="R189" s="82" t="s">
        <v>17</v>
      </c>
      <c r="S189" s="83"/>
    </row>
    <row r="190" spans="1:19" ht="12.75" x14ac:dyDescent="0.2">
      <c r="A190" s="74">
        <v>256145</v>
      </c>
      <c r="B190" s="76" t="s">
        <v>2057</v>
      </c>
      <c r="C190" s="76" t="s">
        <v>123</v>
      </c>
      <c r="D190" s="76" t="s">
        <v>2047</v>
      </c>
      <c r="E190" s="77" t="s">
        <v>128</v>
      </c>
      <c r="F190" s="78" t="s">
        <v>126</v>
      </c>
      <c r="G190" s="78" t="s">
        <v>52</v>
      </c>
      <c r="H190" s="78" t="s">
        <v>1629</v>
      </c>
      <c r="I190" s="78" t="s">
        <v>15</v>
      </c>
      <c r="J190" s="79">
        <v>2.62</v>
      </c>
      <c r="K190" s="79">
        <v>52.31</v>
      </c>
      <c r="L190" s="79" t="s">
        <v>17</v>
      </c>
      <c r="M190" s="85"/>
      <c r="N190" s="86"/>
      <c r="O190" s="87"/>
      <c r="P190" s="87"/>
      <c r="Q190" s="80" t="s">
        <v>53</v>
      </c>
      <c r="R190" s="80" t="s">
        <v>17</v>
      </c>
      <c r="S190" s="83"/>
    </row>
    <row r="191" spans="1:19" ht="12.75" x14ac:dyDescent="0.2">
      <c r="A191" s="80">
        <v>461990</v>
      </c>
      <c r="B191" s="102" t="s">
        <v>2058</v>
      </c>
      <c r="C191" s="103" t="s">
        <v>44</v>
      </c>
      <c r="D191" s="103" t="s">
        <v>2059</v>
      </c>
      <c r="E191" s="101" t="s">
        <v>2060</v>
      </c>
      <c r="F191" s="104" t="s">
        <v>2061</v>
      </c>
      <c r="G191" s="78" t="s">
        <v>52</v>
      </c>
      <c r="H191" s="78" t="s">
        <v>1629</v>
      </c>
      <c r="I191" s="78" t="s">
        <v>15</v>
      </c>
      <c r="J191" s="79">
        <v>2.62</v>
      </c>
      <c r="K191" s="79">
        <v>28.8</v>
      </c>
      <c r="L191" s="79" t="s">
        <v>17</v>
      </c>
      <c r="M191" s="85"/>
      <c r="N191" s="86"/>
      <c r="O191" s="87"/>
      <c r="P191" s="87"/>
      <c r="Q191" s="82" t="s">
        <v>53</v>
      </c>
      <c r="R191" s="82" t="s">
        <v>17</v>
      </c>
      <c r="S191" s="84" t="s">
        <v>2062</v>
      </c>
    </row>
    <row r="192" spans="1:19" ht="12.75" x14ac:dyDescent="0.2">
      <c r="A192" s="74">
        <v>319413</v>
      </c>
      <c r="B192" s="76" t="s">
        <v>2063</v>
      </c>
      <c r="C192" s="76" t="s">
        <v>139</v>
      </c>
      <c r="D192" s="76" t="s">
        <v>139</v>
      </c>
      <c r="E192" s="77">
        <v>7501</v>
      </c>
      <c r="F192" s="78" t="s">
        <v>141</v>
      </c>
      <c r="G192" s="78" t="s">
        <v>104</v>
      </c>
      <c r="H192" s="78" t="s">
        <v>1629</v>
      </c>
      <c r="I192" s="78" t="s">
        <v>15</v>
      </c>
      <c r="J192" s="79">
        <v>2.62</v>
      </c>
      <c r="K192" s="79">
        <v>50.95</v>
      </c>
      <c r="L192" s="79" t="s">
        <v>17</v>
      </c>
      <c r="M192" s="85"/>
      <c r="N192" s="86"/>
      <c r="O192" s="87"/>
      <c r="P192" s="87"/>
      <c r="Q192" s="80" t="s">
        <v>21</v>
      </c>
      <c r="R192" s="88" t="s">
        <v>1630</v>
      </c>
      <c r="S192" s="83"/>
    </row>
    <row r="193" spans="1:19" ht="12.75" x14ac:dyDescent="0.2">
      <c r="A193" s="74">
        <v>573985</v>
      </c>
      <c r="B193" s="84" t="s">
        <v>2064</v>
      </c>
      <c r="C193" s="76" t="s">
        <v>167</v>
      </c>
      <c r="D193" s="76" t="s">
        <v>168</v>
      </c>
      <c r="E193" s="77">
        <v>4155</v>
      </c>
      <c r="F193" s="80" t="s">
        <v>2065</v>
      </c>
      <c r="G193" s="78" t="s">
        <v>104</v>
      </c>
      <c r="H193" s="80" t="s">
        <v>1629</v>
      </c>
      <c r="I193" s="80" t="s">
        <v>15</v>
      </c>
      <c r="J193" s="90">
        <v>2.62</v>
      </c>
      <c r="K193" s="90">
        <v>48.72</v>
      </c>
      <c r="L193" s="90" t="s">
        <v>17</v>
      </c>
      <c r="M193" s="85"/>
      <c r="N193" s="86"/>
      <c r="O193" s="87"/>
      <c r="P193" s="87"/>
      <c r="Q193" s="82" t="s">
        <v>21</v>
      </c>
      <c r="R193" s="82" t="s">
        <v>1630</v>
      </c>
      <c r="S193" s="83"/>
    </row>
    <row r="194" spans="1:19" ht="12.75" x14ac:dyDescent="0.2">
      <c r="A194" s="74">
        <v>967421</v>
      </c>
      <c r="B194" s="92" t="s">
        <v>2066</v>
      </c>
      <c r="C194" s="76" t="s">
        <v>1860</v>
      </c>
      <c r="D194" s="76" t="s">
        <v>1860</v>
      </c>
      <c r="E194" s="93" t="s">
        <v>2067</v>
      </c>
      <c r="F194" s="78" t="s">
        <v>1862</v>
      </c>
      <c r="G194" s="78" t="s">
        <v>104</v>
      </c>
      <c r="H194" s="78" t="s">
        <v>1629</v>
      </c>
      <c r="I194" s="78" t="s">
        <v>15</v>
      </c>
      <c r="J194" s="79">
        <v>2.62</v>
      </c>
      <c r="K194" s="79">
        <v>51.62</v>
      </c>
      <c r="L194" s="79" t="s">
        <v>17</v>
      </c>
      <c r="M194" s="85"/>
      <c r="N194" s="86"/>
      <c r="O194" s="87"/>
      <c r="P194" s="87"/>
      <c r="Q194" s="89"/>
      <c r="R194" s="89"/>
      <c r="S194" s="84" t="s">
        <v>1863</v>
      </c>
    </row>
    <row r="195" spans="1:19" ht="12.75" x14ac:dyDescent="0.2">
      <c r="A195" s="74">
        <v>607070</v>
      </c>
      <c r="B195" s="76" t="s">
        <v>2068</v>
      </c>
      <c r="C195" s="76" t="s">
        <v>1234</v>
      </c>
      <c r="D195" s="76" t="s">
        <v>2069</v>
      </c>
      <c r="E195" s="77">
        <v>1317</v>
      </c>
      <c r="F195" s="78" t="s">
        <v>202</v>
      </c>
      <c r="G195" s="78" t="s">
        <v>33</v>
      </c>
      <c r="H195" s="78" t="s">
        <v>1629</v>
      </c>
      <c r="I195" s="78" t="s">
        <v>15</v>
      </c>
      <c r="J195" s="79">
        <v>2.62</v>
      </c>
      <c r="K195" s="79">
        <v>17.59</v>
      </c>
      <c r="L195" s="79" t="s">
        <v>17</v>
      </c>
      <c r="M195" s="85"/>
      <c r="N195" s="86"/>
      <c r="O195" s="87"/>
      <c r="P195" s="87"/>
      <c r="Q195" s="82" t="s">
        <v>21</v>
      </c>
      <c r="R195" s="82" t="s">
        <v>1630</v>
      </c>
      <c r="S195" s="83"/>
    </row>
    <row r="196" spans="1:19" ht="12.75" x14ac:dyDescent="0.2">
      <c r="A196" s="74">
        <v>198011</v>
      </c>
      <c r="B196" s="92" t="s">
        <v>2070</v>
      </c>
      <c r="C196" s="76" t="s">
        <v>44</v>
      </c>
      <c r="D196" s="76" t="s">
        <v>143</v>
      </c>
      <c r="E196" s="93">
        <v>95196</v>
      </c>
      <c r="F196" s="78" t="s">
        <v>2071</v>
      </c>
      <c r="G196" s="78" t="s">
        <v>33</v>
      </c>
      <c r="H196" s="78" t="s">
        <v>1629</v>
      </c>
      <c r="I196" s="78" t="s">
        <v>15</v>
      </c>
      <c r="J196" s="79">
        <v>2.62</v>
      </c>
      <c r="K196" s="79">
        <v>51.52</v>
      </c>
      <c r="L196" s="79" t="s">
        <v>17</v>
      </c>
      <c r="M196" s="85"/>
      <c r="N196" s="86"/>
      <c r="O196" s="87"/>
      <c r="P196" s="87"/>
      <c r="Q196" s="89"/>
      <c r="R196" s="89"/>
      <c r="S196" s="84" t="s">
        <v>1784</v>
      </c>
    </row>
    <row r="197" spans="1:19" ht="12.75" x14ac:dyDescent="0.2">
      <c r="A197" s="74">
        <v>658762</v>
      </c>
      <c r="B197" s="76" t="s">
        <v>2072</v>
      </c>
      <c r="C197" s="76" t="s">
        <v>146</v>
      </c>
      <c r="D197" s="76" t="s">
        <v>146</v>
      </c>
      <c r="E197" s="77">
        <v>39456</v>
      </c>
      <c r="F197" s="78" t="s">
        <v>147</v>
      </c>
      <c r="G197" s="78" t="s">
        <v>104</v>
      </c>
      <c r="H197" s="78" t="s">
        <v>1629</v>
      </c>
      <c r="I197" s="78" t="s">
        <v>15</v>
      </c>
      <c r="J197" s="79">
        <v>2.62</v>
      </c>
      <c r="K197" s="79">
        <v>49.67</v>
      </c>
      <c r="L197" s="79" t="s">
        <v>17</v>
      </c>
      <c r="M197" s="85"/>
      <c r="N197" s="86"/>
      <c r="O197" s="87"/>
      <c r="P197" s="87"/>
      <c r="Q197" s="82" t="s">
        <v>21</v>
      </c>
      <c r="R197" s="82" t="s">
        <v>1630</v>
      </c>
      <c r="S197" s="83"/>
    </row>
    <row r="198" spans="1:19" ht="12.75" x14ac:dyDescent="0.2">
      <c r="A198" s="74">
        <v>809062</v>
      </c>
      <c r="B198" s="76" t="s">
        <v>2073</v>
      </c>
      <c r="C198" s="76" t="s">
        <v>489</v>
      </c>
      <c r="D198" s="76" t="s">
        <v>212</v>
      </c>
      <c r="E198" s="77">
        <v>112317000</v>
      </c>
      <c r="F198" s="78" t="s">
        <v>2074</v>
      </c>
      <c r="G198" s="78" t="s">
        <v>104</v>
      </c>
      <c r="H198" s="78" t="s">
        <v>1629</v>
      </c>
      <c r="I198" s="78" t="s">
        <v>15</v>
      </c>
      <c r="J198" s="79">
        <v>2.62</v>
      </c>
      <c r="K198" s="79">
        <v>62.62</v>
      </c>
      <c r="L198" s="79" t="s">
        <v>17</v>
      </c>
      <c r="M198" s="85"/>
      <c r="N198" s="86"/>
      <c r="O198" s="87"/>
      <c r="P198" s="87"/>
      <c r="Q198" s="82" t="s">
        <v>21</v>
      </c>
      <c r="R198" s="82" t="s">
        <v>1630</v>
      </c>
      <c r="S198" s="83"/>
    </row>
    <row r="199" spans="1:19" ht="12.75" x14ac:dyDescent="0.2">
      <c r="A199" s="74">
        <v>509194</v>
      </c>
      <c r="B199" s="76" t="s">
        <v>2075</v>
      </c>
      <c r="C199" s="76" t="s">
        <v>167</v>
      </c>
      <c r="D199" s="76" t="s">
        <v>168</v>
      </c>
      <c r="E199" s="77">
        <v>2155</v>
      </c>
      <c r="F199" s="78" t="s">
        <v>2076</v>
      </c>
      <c r="G199" s="78" t="s">
        <v>104</v>
      </c>
      <c r="H199" s="78" t="s">
        <v>1629</v>
      </c>
      <c r="I199" s="78" t="s">
        <v>15</v>
      </c>
      <c r="J199" s="79">
        <v>2.62</v>
      </c>
      <c r="K199" s="79">
        <v>53.84</v>
      </c>
      <c r="L199" s="79" t="s">
        <v>17</v>
      </c>
      <c r="M199" s="85"/>
      <c r="N199" s="86"/>
      <c r="O199" s="87"/>
      <c r="P199" s="87"/>
      <c r="Q199" s="82" t="s">
        <v>21</v>
      </c>
      <c r="R199" s="82" t="s">
        <v>1630</v>
      </c>
      <c r="S199" s="83"/>
    </row>
    <row r="200" spans="1:19" ht="12.75" x14ac:dyDescent="0.2">
      <c r="A200" s="74">
        <v>573984</v>
      </c>
      <c r="B200" s="84" t="s">
        <v>2077</v>
      </c>
      <c r="C200" s="76" t="s">
        <v>167</v>
      </c>
      <c r="D200" s="76" t="s">
        <v>168</v>
      </c>
      <c r="E200" s="77">
        <v>3155</v>
      </c>
      <c r="F200" s="80" t="s">
        <v>2065</v>
      </c>
      <c r="G200" s="78" t="s">
        <v>104</v>
      </c>
      <c r="H200" s="80" t="s">
        <v>1629</v>
      </c>
      <c r="I200" s="80" t="s">
        <v>15</v>
      </c>
      <c r="J200" s="90">
        <v>2.62</v>
      </c>
      <c r="K200" s="90">
        <v>53</v>
      </c>
      <c r="L200" s="90" t="s">
        <v>17</v>
      </c>
      <c r="M200" s="85"/>
      <c r="N200" s="86"/>
      <c r="O200" s="87"/>
      <c r="P200" s="87"/>
      <c r="Q200" s="82" t="s">
        <v>21</v>
      </c>
      <c r="R200" s="82" t="s">
        <v>1630</v>
      </c>
      <c r="S200" s="83"/>
    </row>
    <row r="201" spans="1:19" ht="12.75" x14ac:dyDescent="0.2">
      <c r="A201" s="74">
        <v>243681</v>
      </c>
      <c r="B201" s="76" t="s">
        <v>2078</v>
      </c>
      <c r="C201" s="76" t="s">
        <v>1236</v>
      </c>
      <c r="D201" s="76" t="s">
        <v>2079</v>
      </c>
      <c r="E201" s="77" t="s">
        <v>2080</v>
      </c>
      <c r="F201" s="78" t="s">
        <v>2007</v>
      </c>
      <c r="G201" s="78" t="s">
        <v>104</v>
      </c>
      <c r="H201" s="78" t="s">
        <v>1629</v>
      </c>
      <c r="I201" s="78" t="s">
        <v>15</v>
      </c>
      <c r="J201" s="79">
        <v>2.62</v>
      </c>
      <c r="K201" s="79">
        <v>46.13</v>
      </c>
      <c r="L201" s="79" t="s">
        <v>17</v>
      </c>
      <c r="M201" s="85"/>
      <c r="N201" s="86"/>
      <c r="O201" s="87"/>
      <c r="P201" s="87"/>
      <c r="Q201" s="82" t="s">
        <v>21</v>
      </c>
      <c r="R201" s="82" t="s">
        <v>1630</v>
      </c>
      <c r="S201" s="83"/>
    </row>
    <row r="202" spans="1:19" ht="12.75" x14ac:dyDescent="0.2">
      <c r="A202" s="74">
        <v>317744</v>
      </c>
      <c r="B202" s="76" t="s">
        <v>2081</v>
      </c>
      <c r="C202" s="76" t="s">
        <v>167</v>
      </c>
      <c r="D202" s="76" t="s">
        <v>168</v>
      </c>
      <c r="E202" s="77">
        <v>1168</v>
      </c>
      <c r="F202" s="78" t="s">
        <v>2082</v>
      </c>
      <c r="G202" s="78" t="s">
        <v>104</v>
      </c>
      <c r="H202" s="78" t="s">
        <v>1629</v>
      </c>
      <c r="I202" s="78" t="s">
        <v>15</v>
      </c>
      <c r="J202" s="79">
        <v>2.62</v>
      </c>
      <c r="K202" s="79">
        <v>41.1</v>
      </c>
      <c r="L202" s="79" t="s">
        <v>17</v>
      </c>
      <c r="M202" s="85"/>
      <c r="N202" s="86"/>
      <c r="O202" s="87"/>
      <c r="P202" s="87"/>
      <c r="Q202" s="80" t="s">
        <v>21</v>
      </c>
      <c r="R202" s="88" t="s">
        <v>1630</v>
      </c>
      <c r="S202" s="83"/>
    </row>
    <row r="203" spans="1:19" ht="12.75" x14ac:dyDescent="0.2">
      <c r="A203" s="74">
        <v>320907</v>
      </c>
      <c r="B203" s="76" t="s">
        <v>2083</v>
      </c>
      <c r="C203" s="76" t="s">
        <v>139</v>
      </c>
      <c r="D203" s="76" t="s">
        <v>139</v>
      </c>
      <c r="E203" s="77">
        <v>7507</v>
      </c>
      <c r="F203" s="78" t="s">
        <v>2084</v>
      </c>
      <c r="G203" s="78" t="s">
        <v>104</v>
      </c>
      <c r="H203" s="78" t="s">
        <v>1629</v>
      </c>
      <c r="I203" s="78" t="s">
        <v>15</v>
      </c>
      <c r="J203" s="79">
        <v>2.62</v>
      </c>
      <c r="K203" s="79">
        <v>53.17</v>
      </c>
      <c r="L203" s="79" t="s">
        <v>17</v>
      </c>
      <c r="M203" s="85"/>
      <c r="N203" s="86"/>
      <c r="O203" s="87"/>
      <c r="P203" s="87"/>
      <c r="Q203" s="80" t="s">
        <v>21</v>
      </c>
      <c r="R203" s="88" t="s">
        <v>1630</v>
      </c>
      <c r="S203" s="83"/>
    </row>
    <row r="204" spans="1:19" ht="12.75" x14ac:dyDescent="0.2">
      <c r="A204" s="74">
        <v>571757</v>
      </c>
      <c r="B204" s="92" t="s">
        <v>2085</v>
      </c>
      <c r="C204" s="76" t="s">
        <v>2086</v>
      </c>
      <c r="D204" s="76" t="s">
        <v>1705</v>
      </c>
      <c r="E204" s="77">
        <v>6002</v>
      </c>
      <c r="F204" s="78" t="s">
        <v>2087</v>
      </c>
      <c r="G204" s="78" t="s">
        <v>104</v>
      </c>
      <c r="H204" s="78" t="s">
        <v>1629</v>
      </c>
      <c r="I204" s="78" t="s">
        <v>15</v>
      </c>
      <c r="J204" s="79">
        <v>2.62</v>
      </c>
      <c r="K204" s="79">
        <v>50.1</v>
      </c>
      <c r="L204" s="79" t="s">
        <v>17</v>
      </c>
      <c r="M204" s="85"/>
      <c r="N204" s="86"/>
      <c r="O204" s="87"/>
      <c r="P204" s="87"/>
      <c r="Q204" s="82" t="s">
        <v>21</v>
      </c>
      <c r="R204" s="82" t="s">
        <v>1630</v>
      </c>
      <c r="S204" s="84" t="s">
        <v>1751</v>
      </c>
    </row>
    <row r="205" spans="1:19" ht="12.75" x14ac:dyDescent="0.2">
      <c r="A205" s="74">
        <v>319812</v>
      </c>
      <c r="B205" s="92" t="s">
        <v>2088</v>
      </c>
      <c r="C205" s="76" t="s">
        <v>139</v>
      </c>
      <c r="D205" s="76" t="s">
        <v>139</v>
      </c>
      <c r="E205" s="77">
        <v>7505</v>
      </c>
      <c r="F205" s="78" t="s">
        <v>141</v>
      </c>
      <c r="G205" s="78" t="s">
        <v>104</v>
      </c>
      <c r="H205" s="78" t="s">
        <v>1629</v>
      </c>
      <c r="I205" s="78" t="s">
        <v>15</v>
      </c>
      <c r="J205" s="79">
        <v>2.62</v>
      </c>
      <c r="K205" s="79">
        <v>51.99</v>
      </c>
      <c r="L205" s="79" t="s">
        <v>17</v>
      </c>
      <c r="M205" s="85"/>
      <c r="N205" s="86"/>
      <c r="O205" s="87"/>
      <c r="P205" s="87"/>
      <c r="Q205" s="82" t="s">
        <v>21</v>
      </c>
      <c r="R205" s="82" t="s">
        <v>1630</v>
      </c>
      <c r="S205" s="83"/>
    </row>
    <row r="206" spans="1:19" ht="12.75" x14ac:dyDescent="0.2">
      <c r="A206" s="74">
        <v>441099</v>
      </c>
      <c r="B206" s="92" t="s">
        <v>2089</v>
      </c>
      <c r="C206" s="76" t="s">
        <v>139</v>
      </c>
      <c r="D206" s="76" t="s">
        <v>139</v>
      </c>
      <c r="E206" s="93">
        <v>7506</v>
      </c>
      <c r="F206" s="78" t="s">
        <v>2090</v>
      </c>
      <c r="G206" s="78" t="s">
        <v>104</v>
      </c>
      <c r="H206" s="78" t="s">
        <v>1629</v>
      </c>
      <c r="I206" s="78" t="s">
        <v>15</v>
      </c>
      <c r="J206" s="79">
        <v>2.62</v>
      </c>
      <c r="K206" s="79">
        <v>51.6</v>
      </c>
      <c r="L206" s="79" t="s">
        <v>17</v>
      </c>
      <c r="M206" s="85"/>
      <c r="N206" s="86"/>
      <c r="O206" s="87"/>
      <c r="P206" s="87"/>
      <c r="Q206" s="89"/>
      <c r="R206" s="89"/>
      <c r="S206" s="84" t="s">
        <v>2091</v>
      </c>
    </row>
    <row r="207" spans="1:19" ht="12.75" x14ac:dyDescent="0.2">
      <c r="A207" s="74">
        <v>320278</v>
      </c>
      <c r="B207" s="75" t="s">
        <v>2092</v>
      </c>
      <c r="C207" s="76" t="s">
        <v>44</v>
      </c>
      <c r="D207" s="76" t="s">
        <v>2093</v>
      </c>
      <c r="E207" s="77">
        <v>15720</v>
      </c>
      <c r="F207" s="80" t="s">
        <v>2094</v>
      </c>
      <c r="G207" s="78" t="s">
        <v>104</v>
      </c>
      <c r="H207" s="80" t="s">
        <v>1629</v>
      </c>
      <c r="I207" s="80" t="s">
        <v>15</v>
      </c>
      <c r="J207" s="90">
        <v>2.62</v>
      </c>
      <c r="K207" s="90">
        <v>33.24</v>
      </c>
      <c r="L207" s="90" t="s">
        <v>17</v>
      </c>
      <c r="M207" s="85"/>
      <c r="N207" s="86"/>
      <c r="O207" s="87"/>
      <c r="P207" s="87"/>
      <c r="Q207" s="82" t="s">
        <v>21</v>
      </c>
      <c r="R207" s="82" t="s">
        <v>1630</v>
      </c>
      <c r="S207" s="83"/>
    </row>
    <row r="208" spans="1:19" ht="12.75" x14ac:dyDescent="0.2">
      <c r="A208" s="74">
        <v>696831</v>
      </c>
      <c r="B208" s="92" t="s">
        <v>2095</v>
      </c>
      <c r="C208" s="76" t="s">
        <v>2096</v>
      </c>
      <c r="D208" s="76" t="s">
        <v>2097</v>
      </c>
      <c r="E208" s="77">
        <v>1188</v>
      </c>
      <c r="F208" s="78" t="s">
        <v>173</v>
      </c>
      <c r="G208" s="78" t="s">
        <v>104</v>
      </c>
      <c r="H208" s="78" t="s">
        <v>1629</v>
      </c>
      <c r="I208" s="78" t="s">
        <v>15</v>
      </c>
      <c r="J208" s="79">
        <v>2.62</v>
      </c>
      <c r="K208" s="79">
        <v>42.16</v>
      </c>
      <c r="L208" s="79" t="s">
        <v>17</v>
      </c>
      <c r="M208" s="85"/>
      <c r="N208" s="86"/>
      <c r="O208" s="87"/>
      <c r="P208" s="87"/>
      <c r="Q208" s="80" t="s">
        <v>21</v>
      </c>
      <c r="R208" s="88" t="s">
        <v>1630</v>
      </c>
      <c r="S208" s="83"/>
    </row>
    <row r="209" spans="1:19" ht="12.75" x14ac:dyDescent="0.2">
      <c r="A209" s="74">
        <v>556152</v>
      </c>
      <c r="B209" s="92" t="s">
        <v>2098</v>
      </c>
      <c r="C209" s="76" t="s">
        <v>886</v>
      </c>
      <c r="D209" s="76" t="s">
        <v>1722</v>
      </c>
      <c r="E209" s="77">
        <v>20523</v>
      </c>
      <c r="F209" s="78" t="s">
        <v>2099</v>
      </c>
      <c r="G209" s="78" t="s">
        <v>104</v>
      </c>
      <c r="H209" s="78" t="s">
        <v>1629</v>
      </c>
      <c r="I209" s="78" t="s">
        <v>15</v>
      </c>
      <c r="J209" s="79">
        <v>2.62</v>
      </c>
      <c r="K209" s="79">
        <v>34.369999999999997</v>
      </c>
      <c r="L209" s="79" t="s">
        <v>17</v>
      </c>
      <c r="M209" s="85"/>
      <c r="N209" s="86"/>
      <c r="O209" s="87"/>
      <c r="P209" s="87"/>
      <c r="Q209" s="82" t="s">
        <v>21</v>
      </c>
      <c r="R209" s="82" t="s">
        <v>1630</v>
      </c>
      <c r="S209" s="83"/>
    </row>
    <row r="210" spans="1:19" ht="12.75" x14ac:dyDescent="0.2">
      <c r="A210" s="74">
        <v>231053</v>
      </c>
      <c r="B210" s="92" t="s">
        <v>2100</v>
      </c>
      <c r="C210" s="76" t="s">
        <v>44</v>
      </c>
      <c r="D210" s="76" t="s">
        <v>2101</v>
      </c>
      <c r="E210" s="77">
        <v>7352</v>
      </c>
      <c r="F210" s="78" t="s">
        <v>2094</v>
      </c>
      <c r="G210" s="78" t="s">
        <v>104</v>
      </c>
      <c r="H210" s="78" t="s">
        <v>1629</v>
      </c>
      <c r="I210" s="78" t="s">
        <v>15</v>
      </c>
      <c r="J210" s="79">
        <v>2.62</v>
      </c>
      <c r="K210" s="79">
        <v>24.95</v>
      </c>
      <c r="L210" s="79" t="s">
        <v>17</v>
      </c>
      <c r="M210" s="85"/>
      <c r="N210" s="86"/>
      <c r="O210" s="87"/>
      <c r="P210" s="87"/>
      <c r="Q210" s="82" t="s">
        <v>21</v>
      </c>
      <c r="R210" s="82" t="s">
        <v>1630</v>
      </c>
      <c r="S210" s="83"/>
    </row>
    <row r="211" spans="1:19" ht="12.75" x14ac:dyDescent="0.2">
      <c r="A211" s="74">
        <v>266547</v>
      </c>
      <c r="B211" s="92" t="s">
        <v>2102</v>
      </c>
      <c r="C211" s="76" t="s">
        <v>44</v>
      </c>
      <c r="D211" s="76" t="s">
        <v>2101</v>
      </c>
      <c r="E211" s="77">
        <v>7306</v>
      </c>
      <c r="F211" s="78" t="s">
        <v>150</v>
      </c>
      <c r="G211" s="78" t="s">
        <v>104</v>
      </c>
      <c r="H211" s="78" t="s">
        <v>1629</v>
      </c>
      <c r="I211" s="78" t="s">
        <v>15</v>
      </c>
      <c r="J211" s="79">
        <v>2.62</v>
      </c>
      <c r="K211" s="79">
        <v>42.01</v>
      </c>
      <c r="L211" s="79" t="s">
        <v>17</v>
      </c>
      <c r="M211" s="85"/>
      <c r="N211" s="86"/>
      <c r="O211" s="87"/>
      <c r="P211" s="87"/>
      <c r="Q211" s="80" t="s">
        <v>21</v>
      </c>
      <c r="R211" s="88" t="s">
        <v>1630</v>
      </c>
      <c r="S211" s="83"/>
    </row>
    <row r="212" spans="1:19" ht="12.75" x14ac:dyDescent="0.2">
      <c r="A212" s="74">
        <v>710650</v>
      </c>
      <c r="B212" s="92" t="s">
        <v>2103</v>
      </c>
      <c r="C212" s="76" t="s">
        <v>44</v>
      </c>
      <c r="D212" s="76" t="s">
        <v>2101</v>
      </c>
      <c r="E212" s="77">
        <v>7356</v>
      </c>
      <c r="F212" s="78" t="s">
        <v>2104</v>
      </c>
      <c r="G212" s="78" t="s">
        <v>104</v>
      </c>
      <c r="H212" s="78" t="s">
        <v>1629</v>
      </c>
      <c r="I212" s="78" t="s">
        <v>15</v>
      </c>
      <c r="J212" s="79">
        <v>2.62</v>
      </c>
      <c r="K212" s="79">
        <v>31.05</v>
      </c>
      <c r="L212" s="79" t="s">
        <v>17</v>
      </c>
      <c r="M212" s="85"/>
      <c r="N212" s="86"/>
      <c r="O212" s="87"/>
      <c r="P212" s="87"/>
      <c r="Q212" s="80" t="s">
        <v>21</v>
      </c>
      <c r="R212" s="88" t="s">
        <v>1630</v>
      </c>
      <c r="S212" s="83"/>
    </row>
    <row r="213" spans="1:19" ht="12.75" x14ac:dyDescent="0.2">
      <c r="A213" s="74">
        <v>733391</v>
      </c>
      <c r="B213" s="92" t="s">
        <v>2105</v>
      </c>
      <c r="C213" s="76" t="s">
        <v>2106</v>
      </c>
      <c r="D213" s="76" t="s">
        <v>2107</v>
      </c>
      <c r="E213" s="77">
        <v>99817370</v>
      </c>
      <c r="F213" s="78" t="s">
        <v>2108</v>
      </c>
      <c r="G213" s="78" t="s">
        <v>104</v>
      </c>
      <c r="H213" s="78" t="s">
        <v>1629</v>
      </c>
      <c r="I213" s="78" t="s">
        <v>15</v>
      </c>
      <c r="J213" s="79">
        <v>2.62</v>
      </c>
      <c r="K213" s="79">
        <v>25.61</v>
      </c>
      <c r="L213" s="79" t="s">
        <v>17</v>
      </c>
      <c r="M213" s="85"/>
      <c r="N213" s="86"/>
      <c r="O213" s="87"/>
      <c r="P213" s="87"/>
      <c r="Q213" s="82" t="s">
        <v>21</v>
      </c>
      <c r="R213" s="82" t="s">
        <v>1630</v>
      </c>
      <c r="S213" s="83"/>
    </row>
    <row r="214" spans="1:19" ht="12.75" x14ac:dyDescent="0.2">
      <c r="A214" s="74">
        <v>432180</v>
      </c>
      <c r="B214" s="75" t="s">
        <v>2109</v>
      </c>
      <c r="C214" s="76" t="s">
        <v>152</v>
      </c>
      <c r="D214" s="76" t="s">
        <v>158</v>
      </c>
      <c r="E214" s="77">
        <v>17021081120</v>
      </c>
      <c r="F214" s="78" t="s">
        <v>154</v>
      </c>
      <c r="G214" s="78" t="s">
        <v>47</v>
      </c>
      <c r="H214" s="78" t="s">
        <v>1629</v>
      </c>
      <c r="I214" s="78" t="s">
        <v>160</v>
      </c>
      <c r="J214" s="79">
        <v>2.62</v>
      </c>
      <c r="K214" s="79">
        <v>47.96</v>
      </c>
      <c r="L214" s="79">
        <v>35.51</v>
      </c>
      <c r="M214" s="80">
        <v>110244</v>
      </c>
      <c r="N214" s="81">
        <v>6.75</v>
      </c>
      <c r="O214" s="82">
        <v>12.45</v>
      </c>
      <c r="P214" s="82">
        <v>0</v>
      </c>
      <c r="Q214" s="80" t="s">
        <v>21</v>
      </c>
      <c r="R214" s="88" t="s">
        <v>1630</v>
      </c>
      <c r="S214" s="83"/>
    </row>
    <row r="215" spans="1:19" ht="12.75" x14ac:dyDescent="0.2">
      <c r="A215" s="74">
        <v>235411</v>
      </c>
      <c r="B215" s="75" t="s">
        <v>157</v>
      </c>
      <c r="C215" s="76" t="s">
        <v>152</v>
      </c>
      <c r="D215" s="76" t="s">
        <v>158</v>
      </c>
      <c r="E215" s="77">
        <v>17020111120</v>
      </c>
      <c r="F215" s="78" t="s">
        <v>159</v>
      </c>
      <c r="G215" s="78" t="s">
        <v>47</v>
      </c>
      <c r="H215" s="78" t="s">
        <v>1629</v>
      </c>
      <c r="I215" s="78" t="s">
        <v>160</v>
      </c>
      <c r="J215" s="79">
        <v>2.62</v>
      </c>
      <c r="K215" s="79">
        <v>56.01</v>
      </c>
      <c r="L215" s="79">
        <v>39.409999999999997</v>
      </c>
      <c r="M215" s="80">
        <v>110244</v>
      </c>
      <c r="N215" s="81">
        <v>9</v>
      </c>
      <c r="O215" s="82">
        <v>16.600000000000001</v>
      </c>
      <c r="P215" s="82">
        <v>0</v>
      </c>
      <c r="Q215" s="82" t="s">
        <v>21</v>
      </c>
      <c r="R215" s="82" t="s">
        <v>1630</v>
      </c>
      <c r="S215" s="83"/>
    </row>
    <row r="216" spans="1:19" ht="12.75" x14ac:dyDescent="0.2">
      <c r="A216" s="74">
        <v>723880</v>
      </c>
      <c r="B216" s="75" t="s">
        <v>2110</v>
      </c>
      <c r="C216" s="76" t="s">
        <v>2019</v>
      </c>
      <c r="D216" s="76" t="s">
        <v>2020</v>
      </c>
      <c r="E216" s="77" t="s">
        <v>2111</v>
      </c>
      <c r="F216" s="78" t="s">
        <v>2112</v>
      </c>
      <c r="G216" s="78" t="s">
        <v>47</v>
      </c>
      <c r="H216" s="78" t="s">
        <v>1629</v>
      </c>
      <c r="I216" s="78" t="s">
        <v>160</v>
      </c>
      <c r="J216" s="79">
        <v>2.62</v>
      </c>
      <c r="K216" s="79">
        <v>85.7</v>
      </c>
      <c r="L216" s="79">
        <v>63.73</v>
      </c>
      <c r="M216" s="80">
        <v>110244</v>
      </c>
      <c r="N216" s="81">
        <v>18.149999999999999</v>
      </c>
      <c r="O216" s="82">
        <v>21.97</v>
      </c>
      <c r="P216" s="82">
        <v>0</v>
      </c>
      <c r="Q216" s="82" t="s">
        <v>21</v>
      </c>
      <c r="R216" s="82" t="s">
        <v>1630</v>
      </c>
      <c r="S216" s="83"/>
    </row>
    <row r="217" spans="1:19" ht="12.75" x14ac:dyDescent="0.2">
      <c r="A217" s="74">
        <v>201742</v>
      </c>
      <c r="B217" s="92" t="s">
        <v>2113</v>
      </c>
      <c r="C217" s="76" t="s">
        <v>927</v>
      </c>
      <c r="D217" s="76" t="s">
        <v>44</v>
      </c>
      <c r="E217" s="93">
        <v>1638</v>
      </c>
      <c r="F217" s="78" t="s">
        <v>2114</v>
      </c>
      <c r="G217" s="78" t="s">
        <v>104</v>
      </c>
      <c r="H217" s="78" t="s">
        <v>1629</v>
      </c>
      <c r="I217" s="78" t="s">
        <v>15</v>
      </c>
      <c r="J217" s="79">
        <v>2.62</v>
      </c>
      <c r="K217" s="79">
        <v>49.23</v>
      </c>
      <c r="L217" s="79" t="s">
        <v>17</v>
      </c>
      <c r="M217" s="85"/>
      <c r="N217" s="86"/>
      <c r="O217" s="87"/>
      <c r="P217" s="87"/>
      <c r="Q217" s="89"/>
      <c r="R217" s="89"/>
      <c r="S217" s="84" t="s">
        <v>2115</v>
      </c>
    </row>
    <row r="218" spans="1:19" ht="12.75" x14ac:dyDescent="0.2">
      <c r="A218" s="74">
        <v>625012</v>
      </c>
      <c r="B218" s="92" t="s">
        <v>2116</v>
      </c>
      <c r="C218" s="76" t="s">
        <v>927</v>
      </c>
      <c r="D218" s="76" t="s">
        <v>928</v>
      </c>
      <c r="E218" s="77">
        <v>1637</v>
      </c>
      <c r="F218" s="78" t="s">
        <v>159</v>
      </c>
      <c r="G218" s="78" t="s">
        <v>104</v>
      </c>
      <c r="H218" s="78" t="s">
        <v>1629</v>
      </c>
      <c r="I218" s="78" t="s">
        <v>15</v>
      </c>
      <c r="J218" s="79">
        <v>2.62</v>
      </c>
      <c r="K218" s="79">
        <v>41.54</v>
      </c>
      <c r="L218" s="79" t="s">
        <v>17</v>
      </c>
      <c r="M218" s="85"/>
      <c r="N218" s="86"/>
      <c r="O218" s="87"/>
      <c r="P218" s="87"/>
      <c r="Q218" s="80" t="s">
        <v>21</v>
      </c>
      <c r="R218" s="88" t="s">
        <v>1630</v>
      </c>
      <c r="S218" s="84" t="s">
        <v>2117</v>
      </c>
    </row>
    <row r="219" spans="1:19" ht="12.75" x14ac:dyDescent="0.2">
      <c r="A219" s="74">
        <v>741241</v>
      </c>
      <c r="B219" s="92" t="s">
        <v>2118</v>
      </c>
      <c r="C219" s="76" t="s">
        <v>2119</v>
      </c>
      <c r="D219" s="76" t="s">
        <v>2120</v>
      </c>
      <c r="E219" s="77">
        <v>15021</v>
      </c>
      <c r="F219" s="78" t="s">
        <v>2076</v>
      </c>
      <c r="G219" s="78" t="s">
        <v>104</v>
      </c>
      <c r="H219" s="78" t="s">
        <v>1629</v>
      </c>
      <c r="I219" s="78" t="s">
        <v>15</v>
      </c>
      <c r="J219" s="79">
        <v>2.62</v>
      </c>
      <c r="K219" s="79">
        <v>36.19</v>
      </c>
      <c r="L219" s="79" t="s">
        <v>17</v>
      </c>
      <c r="M219" s="85"/>
      <c r="N219" s="86"/>
      <c r="O219" s="87"/>
      <c r="P219" s="87"/>
      <c r="Q219" s="82" t="s">
        <v>21</v>
      </c>
      <c r="R219" s="82" t="s">
        <v>1630</v>
      </c>
      <c r="S219" s="83"/>
    </row>
    <row r="220" spans="1:19" ht="12.75" x14ac:dyDescent="0.2">
      <c r="A220" s="74">
        <v>616500</v>
      </c>
      <c r="B220" s="92" t="s">
        <v>2121</v>
      </c>
      <c r="C220" s="76" t="s">
        <v>2119</v>
      </c>
      <c r="D220" s="76" t="s">
        <v>2120</v>
      </c>
      <c r="E220" s="77">
        <v>10081</v>
      </c>
      <c r="F220" s="78" t="s">
        <v>296</v>
      </c>
      <c r="G220" s="78" t="s">
        <v>104</v>
      </c>
      <c r="H220" s="78" t="s">
        <v>1629</v>
      </c>
      <c r="I220" s="78" t="s">
        <v>15</v>
      </c>
      <c r="J220" s="79">
        <v>2.62</v>
      </c>
      <c r="K220" s="79">
        <v>34.24</v>
      </c>
      <c r="L220" s="79" t="s">
        <v>17</v>
      </c>
      <c r="M220" s="85"/>
      <c r="N220" s="86"/>
      <c r="O220" s="87"/>
      <c r="P220" s="87"/>
      <c r="Q220" s="82" t="s">
        <v>21</v>
      </c>
      <c r="R220" s="82" t="s">
        <v>1630</v>
      </c>
      <c r="S220" s="83"/>
    </row>
    <row r="221" spans="1:19" ht="12.75" x14ac:dyDescent="0.2">
      <c r="A221" s="74">
        <v>219630</v>
      </c>
      <c r="B221" s="92" t="s">
        <v>2122</v>
      </c>
      <c r="C221" s="76" t="s">
        <v>276</v>
      </c>
      <c r="D221" s="76" t="s">
        <v>2093</v>
      </c>
      <c r="E221" s="77">
        <v>9390121963</v>
      </c>
      <c r="F221" s="78" t="s">
        <v>2123</v>
      </c>
      <c r="G221" s="78" t="s">
        <v>104</v>
      </c>
      <c r="H221" s="78" t="s">
        <v>1629</v>
      </c>
      <c r="I221" s="78" t="s">
        <v>15</v>
      </c>
      <c r="J221" s="79">
        <v>2.62</v>
      </c>
      <c r="K221" s="79">
        <v>65.72</v>
      </c>
      <c r="L221" s="79" t="s">
        <v>17</v>
      </c>
      <c r="M221" s="85"/>
      <c r="N221" s="86"/>
      <c r="O221" s="87"/>
      <c r="P221" s="87"/>
      <c r="Q221" s="80" t="s">
        <v>21</v>
      </c>
      <c r="R221" s="88" t="s">
        <v>1630</v>
      </c>
      <c r="S221" s="83"/>
    </row>
    <row r="222" spans="1:19" ht="12.75" x14ac:dyDescent="0.2">
      <c r="A222" s="74">
        <v>261020</v>
      </c>
      <c r="B222" s="75" t="s">
        <v>2124</v>
      </c>
      <c r="C222" s="76" t="s">
        <v>2125</v>
      </c>
      <c r="D222" s="76" t="s">
        <v>2126</v>
      </c>
      <c r="E222" s="77">
        <v>7738712602</v>
      </c>
      <c r="F222" s="78" t="s">
        <v>2127</v>
      </c>
      <c r="G222" s="78" t="s">
        <v>47</v>
      </c>
      <c r="H222" s="78" t="s">
        <v>1629</v>
      </c>
      <c r="I222" s="78" t="s">
        <v>160</v>
      </c>
      <c r="J222" s="79">
        <v>2.62</v>
      </c>
      <c r="K222" s="79">
        <v>64.599999999999994</v>
      </c>
      <c r="L222" s="79">
        <v>42.26</v>
      </c>
      <c r="M222" s="80">
        <v>110244</v>
      </c>
      <c r="N222" s="81">
        <v>12.11</v>
      </c>
      <c r="O222" s="82">
        <v>22.34</v>
      </c>
      <c r="P222" s="82">
        <v>0</v>
      </c>
      <c r="Q222" s="80" t="s">
        <v>21</v>
      </c>
      <c r="R222" s="88" t="s">
        <v>1630</v>
      </c>
      <c r="S222" s="83"/>
    </row>
    <row r="223" spans="1:19" ht="12.75" x14ac:dyDescent="0.2">
      <c r="A223" s="74">
        <v>692442</v>
      </c>
      <c r="B223" s="75" t="s">
        <v>2128</v>
      </c>
      <c r="C223" s="84" t="s">
        <v>927</v>
      </c>
      <c r="D223" s="84" t="s">
        <v>928</v>
      </c>
      <c r="E223" s="93">
        <v>5011</v>
      </c>
      <c r="F223" s="78" t="s">
        <v>2129</v>
      </c>
      <c r="G223" s="78" t="s">
        <v>104</v>
      </c>
      <c r="H223" s="78" t="s">
        <v>1629</v>
      </c>
      <c r="I223" s="78" t="s">
        <v>15</v>
      </c>
      <c r="J223" s="79">
        <v>2.62</v>
      </c>
      <c r="K223" s="79">
        <v>42.67</v>
      </c>
      <c r="L223" s="79" t="s">
        <v>17</v>
      </c>
      <c r="M223" s="85"/>
      <c r="N223" s="86"/>
      <c r="O223" s="87"/>
      <c r="P223" s="87"/>
      <c r="Q223" s="89"/>
      <c r="R223" s="89"/>
      <c r="S223" s="84" t="s">
        <v>1998</v>
      </c>
    </row>
    <row r="224" spans="1:19" ht="12.75" x14ac:dyDescent="0.2">
      <c r="A224" s="74">
        <v>736652</v>
      </c>
      <c r="B224" s="84" t="s">
        <v>2130</v>
      </c>
      <c r="C224" s="76" t="s">
        <v>2019</v>
      </c>
      <c r="D224" s="76" t="s">
        <v>2020</v>
      </c>
      <c r="E224" s="77" t="s">
        <v>2131</v>
      </c>
      <c r="F224" s="78" t="s">
        <v>2112</v>
      </c>
      <c r="G224" s="78" t="s">
        <v>47</v>
      </c>
      <c r="H224" s="78" t="s">
        <v>1629</v>
      </c>
      <c r="I224" s="78" t="s">
        <v>160</v>
      </c>
      <c r="J224" s="79">
        <v>2.62</v>
      </c>
      <c r="K224" s="79">
        <v>89.8</v>
      </c>
      <c r="L224" s="79">
        <v>69.45</v>
      </c>
      <c r="M224" s="80">
        <v>110244</v>
      </c>
      <c r="N224" s="81">
        <v>18.63</v>
      </c>
      <c r="O224" s="82">
        <v>20.350000000000001</v>
      </c>
      <c r="P224" s="82">
        <v>0</v>
      </c>
      <c r="Q224" s="82" t="s">
        <v>21</v>
      </c>
      <c r="R224" s="82" t="s">
        <v>1630</v>
      </c>
      <c r="S224" s="83"/>
    </row>
    <row r="225" spans="1:19" ht="12.75" x14ac:dyDescent="0.2">
      <c r="A225" s="74">
        <v>313887</v>
      </c>
      <c r="B225" s="76" t="s">
        <v>2132</v>
      </c>
      <c r="C225" s="76" t="s">
        <v>886</v>
      </c>
      <c r="D225" s="76" t="s">
        <v>1722</v>
      </c>
      <c r="E225" s="77">
        <v>62102</v>
      </c>
      <c r="F225" s="78" t="s">
        <v>154</v>
      </c>
      <c r="G225" s="78" t="s">
        <v>104</v>
      </c>
      <c r="H225" s="78" t="s">
        <v>1629</v>
      </c>
      <c r="I225" s="78" t="s">
        <v>15</v>
      </c>
      <c r="J225" s="79">
        <v>2.62</v>
      </c>
      <c r="K225" s="79">
        <v>44.05</v>
      </c>
      <c r="L225" s="79" t="s">
        <v>17</v>
      </c>
      <c r="M225" s="85"/>
      <c r="N225" s="86"/>
      <c r="O225" s="87"/>
      <c r="P225" s="87"/>
      <c r="Q225" s="80" t="s">
        <v>21</v>
      </c>
      <c r="R225" s="88" t="s">
        <v>1630</v>
      </c>
      <c r="S225" s="83"/>
    </row>
    <row r="226" spans="1:19" ht="12.75" x14ac:dyDescent="0.2">
      <c r="A226" s="74">
        <v>737581</v>
      </c>
      <c r="B226" s="76" t="s">
        <v>2133</v>
      </c>
      <c r="C226" s="76" t="s">
        <v>927</v>
      </c>
      <c r="D226" s="76" t="s">
        <v>928</v>
      </c>
      <c r="E226" s="77">
        <v>1717</v>
      </c>
      <c r="F226" s="78" t="s">
        <v>2074</v>
      </c>
      <c r="G226" s="78" t="s">
        <v>104</v>
      </c>
      <c r="H226" s="78" t="s">
        <v>1629</v>
      </c>
      <c r="I226" s="78" t="s">
        <v>15</v>
      </c>
      <c r="J226" s="79">
        <v>2.62</v>
      </c>
      <c r="K226" s="79">
        <v>45.46</v>
      </c>
      <c r="L226" s="79" t="s">
        <v>17</v>
      </c>
      <c r="M226" s="85"/>
      <c r="N226" s="86"/>
      <c r="O226" s="87"/>
      <c r="P226" s="87"/>
      <c r="Q226" s="80" t="s">
        <v>21</v>
      </c>
      <c r="R226" s="88" t="s">
        <v>1630</v>
      </c>
      <c r="S226" s="84" t="s">
        <v>2117</v>
      </c>
    </row>
    <row r="227" spans="1:19" ht="12.75" x14ac:dyDescent="0.2">
      <c r="A227" s="74">
        <v>554377</v>
      </c>
      <c r="B227" s="92" t="s">
        <v>2134</v>
      </c>
      <c r="C227" s="76" t="s">
        <v>2135</v>
      </c>
      <c r="D227" s="76" t="s">
        <v>2035</v>
      </c>
      <c r="E227" s="93">
        <v>4253</v>
      </c>
      <c r="F227" s="78" t="s">
        <v>2036</v>
      </c>
      <c r="G227" s="78" t="s">
        <v>19</v>
      </c>
      <c r="H227" s="78" t="s">
        <v>1629</v>
      </c>
      <c r="I227" s="78" t="s">
        <v>15</v>
      </c>
      <c r="J227" s="79">
        <v>2.62</v>
      </c>
      <c r="K227" s="79">
        <v>42.12</v>
      </c>
      <c r="L227" s="79" t="s">
        <v>17</v>
      </c>
      <c r="M227" s="85"/>
      <c r="N227" s="86"/>
      <c r="O227" s="87"/>
      <c r="P227" s="87"/>
      <c r="Q227" s="89"/>
      <c r="R227" s="89"/>
      <c r="S227" s="84" t="s">
        <v>2136</v>
      </c>
    </row>
    <row r="228" spans="1:19" ht="12.75" x14ac:dyDescent="0.2">
      <c r="A228" s="74">
        <v>704547</v>
      </c>
      <c r="B228" s="84" t="s">
        <v>2137</v>
      </c>
      <c r="C228" s="76" t="s">
        <v>1061</v>
      </c>
      <c r="D228" s="76" t="s">
        <v>2029</v>
      </c>
      <c r="E228" s="77">
        <v>91565</v>
      </c>
      <c r="F228" s="78" t="s">
        <v>2138</v>
      </c>
      <c r="G228" s="78" t="s">
        <v>19</v>
      </c>
      <c r="H228" s="78" t="s">
        <v>1629</v>
      </c>
      <c r="I228" s="80" t="s">
        <v>15</v>
      </c>
      <c r="J228" s="79">
        <v>2.62</v>
      </c>
      <c r="K228" s="79" t="s">
        <v>16</v>
      </c>
      <c r="L228" s="79" t="s">
        <v>17</v>
      </c>
      <c r="M228" s="85"/>
      <c r="N228" s="86"/>
      <c r="O228" s="87"/>
      <c r="P228" s="87"/>
      <c r="Q228" s="80" t="s">
        <v>165</v>
      </c>
      <c r="R228" s="82" t="s">
        <v>1802</v>
      </c>
      <c r="S228" s="83"/>
    </row>
    <row r="229" spans="1:19" ht="12.75" x14ac:dyDescent="0.2">
      <c r="A229" s="74">
        <v>610871</v>
      </c>
      <c r="B229" s="76" t="s">
        <v>2139</v>
      </c>
      <c r="C229" s="76" t="s">
        <v>44</v>
      </c>
      <c r="D229" s="76" t="s">
        <v>1756</v>
      </c>
      <c r="E229" s="77">
        <v>610871</v>
      </c>
      <c r="F229" s="78" t="s">
        <v>164</v>
      </c>
      <c r="G229" s="78" t="s">
        <v>104</v>
      </c>
      <c r="H229" s="78" t="s">
        <v>1629</v>
      </c>
      <c r="I229" s="78" t="s">
        <v>15</v>
      </c>
      <c r="J229" s="79">
        <v>2.62</v>
      </c>
      <c r="K229" s="79">
        <v>38.64</v>
      </c>
      <c r="L229" s="79" t="s">
        <v>17</v>
      </c>
      <c r="M229" s="85"/>
      <c r="N229" s="86"/>
      <c r="O229" s="87"/>
      <c r="P229" s="87"/>
      <c r="Q229" s="80" t="s">
        <v>165</v>
      </c>
      <c r="R229" s="82" t="s">
        <v>1802</v>
      </c>
      <c r="S229" s="83"/>
    </row>
    <row r="230" spans="1:19" ht="12.75" x14ac:dyDescent="0.2">
      <c r="A230" s="74">
        <v>359010</v>
      </c>
      <c r="B230" s="76" t="s">
        <v>2140</v>
      </c>
      <c r="C230" s="76" t="s">
        <v>101</v>
      </c>
      <c r="D230" s="76" t="s">
        <v>1756</v>
      </c>
      <c r="E230" s="77">
        <v>359010</v>
      </c>
      <c r="F230" s="78" t="s">
        <v>103</v>
      </c>
      <c r="G230" s="78" t="s">
        <v>104</v>
      </c>
      <c r="H230" s="78" t="s">
        <v>1629</v>
      </c>
      <c r="I230" s="78" t="s">
        <v>15</v>
      </c>
      <c r="J230" s="79">
        <v>2.62</v>
      </c>
      <c r="K230" s="79">
        <v>36.72</v>
      </c>
      <c r="L230" s="79" t="s">
        <v>17</v>
      </c>
      <c r="M230" s="85"/>
      <c r="N230" s="86"/>
      <c r="O230" s="87"/>
      <c r="P230" s="87"/>
      <c r="Q230" s="80" t="s">
        <v>165</v>
      </c>
      <c r="R230" s="82" t="s">
        <v>1802</v>
      </c>
      <c r="S230" s="83"/>
    </row>
    <row r="231" spans="1:19" ht="12.75" x14ac:dyDescent="0.2">
      <c r="A231" s="74">
        <v>732451</v>
      </c>
      <c r="B231" s="84" t="s">
        <v>2141</v>
      </c>
      <c r="C231" s="76" t="s">
        <v>1061</v>
      </c>
      <c r="D231" s="76" t="s">
        <v>2142</v>
      </c>
      <c r="E231" s="77">
        <v>91590</v>
      </c>
      <c r="F231" s="78" t="s">
        <v>2143</v>
      </c>
      <c r="G231" s="78" t="s">
        <v>19</v>
      </c>
      <c r="H231" s="78" t="s">
        <v>1629</v>
      </c>
      <c r="I231" s="78" t="s">
        <v>15</v>
      </c>
      <c r="J231" s="79">
        <v>2.62</v>
      </c>
      <c r="K231" s="79" t="s">
        <v>16</v>
      </c>
      <c r="L231" s="79" t="s">
        <v>17</v>
      </c>
      <c r="M231" s="85"/>
      <c r="N231" s="86"/>
      <c r="O231" s="87"/>
      <c r="P231" s="87"/>
      <c r="Q231" s="80" t="s">
        <v>165</v>
      </c>
      <c r="R231" s="82" t="s">
        <v>1802</v>
      </c>
      <c r="S231" s="83"/>
    </row>
    <row r="232" spans="1:19" ht="12.75" x14ac:dyDescent="0.2">
      <c r="A232" s="74">
        <v>732478</v>
      </c>
      <c r="B232" s="84" t="s">
        <v>2144</v>
      </c>
      <c r="C232" s="76" t="s">
        <v>1061</v>
      </c>
      <c r="D232" s="76" t="s">
        <v>2142</v>
      </c>
      <c r="E232" s="77">
        <v>91600</v>
      </c>
      <c r="F232" s="78" t="s">
        <v>1645</v>
      </c>
      <c r="G232" s="78" t="s">
        <v>19</v>
      </c>
      <c r="H232" s="78" t="s">
        <v>1629</v>
      </c>
      <c r="I232" s="78" t="s">
        <v>15</v>
      </c>
      <c r="J232" s="79">
        <v>2.62</v>
      </c>
      <c r="K232" s="79" t="s">
        <v>16</v>
      </c>
      <c r="L232" s="79" t="s">
        <v>17</v>
      </c>
      <c r="M232" s="85"/>
      <c r="N232" s="86"/>
      <c r="O232" s="87"/>
      <c r="P232" s="87"/>
      <c r="Q232" s="80" t="s">
        <v>165</v>
      </c>
      <c r="R232" s="82" t="s">
        <v>1802</v>
      </c>
      <c r="S232" s="83"/>
    </row>
    <row r="233" spans="1:19" ht="12.75" x14ac:dyDescent="0.2">
      <c r="A233" s="74">
        <v>231381</v>
      </c>
      <c r="B233" s="76" t="s">
        <v>2145</v>
      </c>
      <c r="C233" s="76" t="s">
        <v>1238</v>
      </c>
      <c r="D233" s="76" t="s">
        <v>1884</v>
      </c>
      <c r="E233" s="77">
        <v>51311</v>
      </c>
      <c r="F233" s="78" t="s">
        <v>200</v>
      </c>
      <c r="G233" s="78" t="s">
        <v>104</v>
      </c>
      <c r="H233" s="78" t="s">
        <v>1629</v>
      </c>
      <c r="I233" s="78" t="s">
        <v>15</v>
      </c>
      <c r="J233" s="79">
        <v>2.62</v>
      </c>
      <c r="K233" s="79">
        <v>28.3</v>
      </c>
      <c r="L233" s="79" t="s">
        <v>17</v>
      </c>
      <c r="M233" s="85"/>
      <c r="N233" s="86"/>
      <c r="O233" s="87"/>
      <c r="P233" s="87"/>
      <c r="Q233" s="80" t="s">
        <v>2146</v>
      </c>
      <c r="R233" s="80" t="s">
        <v>1802</v>
      </c>
      <c r="S233" s="83"/>
    </row>
    <row r="234" spans="1:19" ht="12.75" x14ac:dyDescent="0.2">
      <c r="A234" s="74">
        <v>266232</v>
      </c>
      <c r="B234" s="76" t="s">
        <v>2147</v>
      </c>
      <c r="C234" s="76" t="s">
        <v>2148</v>
      </c>
      <c r="D234" s="76" t="s">
        <v>1756</v>
      </c>
      <c r="E234" s="77">
        <v>266232</v>
      </c>
      <c r="F234" s="78" t="s">
        <v>200</v>
      </c>
      <c r="G234" s="78" t="s">
        <v>104</v>
      </c>
      <c r="H234" s="78" t="s">
        <v>1629</v>
      </c>
      <c r="I234" s="78" t="s">
        <v>15</v>
      </c>
      <c r="J234" s="79">
        <v>2.62</v>
      </c>
      <c r="K234" s="79">
        <v>39.51</v>
      </c>
      <c r="L234" s="79" t="s">
        <v>17</v>
      </c>
      <c r="M234" s="85"/>
      <c r="N234" s="86"/>
      <c r="O234" s="87"/>
      <c r="P234" s="87"/>
      <c r="Q234" s="80" t="s">
        <v>165</v>
      </c>
      <c r="R234" s="82" t="s">
        <v>1802</v>
      </c>
      <c r="S234" s="83"/>
    </row>
    <row r="235" spans="1:19" ht="12.75" x14ac:dyDescent="0.2">
      <c r="A235" s="74">
        <v>610902</v>
      </c>
      <c r="B235" s="76" t="s">
        <v>2149</v>
      </c>
      <c r="C235" s="76" t="s">
        <v>44</v>
      </c>
      <c r="D235" s="76" t="s">
        <v>1756</v>
      </c>
      <c r="E235" s="77">
        <v>610902</v>
      </c>
      <c r="F235" s="78" t="s">
        <v>164</v>
      </c>
      <c r="G235" s="78" t="s">
        <v>104</v>
      </c>
      <c r="H235" s="78" t="s">
        <v>1629</v>
      </c>
      <c r="I235" s="78" t="s">
        <v>15</v>
      </c>
      <c r="J235" s="79">
        <v>2.62</v>
      </c>
      <c r="K235" s="79">
        <v>46.65</v>
      </c>
      <c r="L235" s="79" t="s">
        <v>17</v>
      </c>
      <c r="M235" s="85"/>
      <c r="N235" s="86"/>
      <c r="O235" s="87"/>
      <c r="P235" s="87"/>
      <c r="Q235" s="80" t="s">
        <v>165</v>
      </c>
      <c r="R235" s="80" t="s">
        <v>1802</v>
      </c>
      <c r="S235" s="83"/>
    </row>
    <row r="236" spans="1:19" ht="12.75" x14ac:dyDescent="0.2">
      <c r="A236" s="74">
        <v>204652</v>
      </c>
      <c r="B236" s="76" t="s">
        <v>2150</v>
      </c>
      <c r="C236" s="76" t="s">
        <v>2151</v>
      </c>
      <c r="D236" s="76" t="s">
        <v>2152</v>
      </c>
      <c r="E236" s="77">
        <v>82220</v>
      </c>
      <c r="F236" s="78" t="s">
        <v>2153</v>
      </c>
      <c r="G236" s="78" t="s">
        <v>104</v>
      </c>
      <c r="H236" s="78" t="s">
        <v>1629</v>
      </c>
      <c r="I236" s="78" t="s">
        <v>15</v>
      </c>
      <c r="J236" s="79">
        <v>2.62</v>
      </c>
      <c r="K236" s="79">
        <v>52.15</v>
      </c>
      <c r="L236" s="79" t="s">
        <v>17</v>
      </c>
      <c r="M236" s="85"/>
      <c r="N236" s="86"/>
      <c r="O236" s="87"/>
      <c r="P236" s="87"/>
      <c r="Q236" s="80" t="s">
        <v>21</v>
      </c>
      <c r="R236" s="88" t="s">
        <v>1630</v>
      </c>
      <c r="S236" s="83"/>
    </row>
    <row r="237" spans="1:19" ht="12.75" x14ac:dyDescent="0.2">
      <c r="A237" s="74">
        <v>724450</v>
      </c>
      <c r="B237" s="76" t="s">
        <v>2154</v>
      </c>
      <c r="C237" s="76" t="s">
        <v>1819</v>
      </c>
      <c r="D237" s="76" t="s">
        <v>1820</v>
      </c>
      <c r="E237" s="77" t="s">
        <v>2155</v>
      </c>
      <c r="F237" s="78" t="s">
        <v>2156</v>
      </c>
      <c r="G237" s="78" t="s">
        <v>104</v>
      </c>
      <c r="H237" s="78" t="s">
        <v>1629</v>
      </c>
      <c r="I237" s="78" t="s">
        <v>15</v>
      </c>
      <c r="J237" s="79">
        <v>2.62</v>
      </c>
      <c r="K237" s="79">
        <v>34.76</v>
      </c>
      <c r="L237" s="79" t="s">
        <v>17</v>
      </c>
      <c r="M237" s="85"/>
      <c r="N237" s="86"/>
      <c r="O237" s="87"/>
      <c r="P237" s="87"/>
      <c r="Q237" s="80" t="s">
        <v>21</v>
      </c>
      <c r="R237" s="88" t="s">
        <v>1630</v>
      </c>
      <c r="S237" s="83"/>
    </row>
    <row r="238" spans="1:19" ht="12.75" x14ac:dyDescent="0.2">
      <c r="A238" s="74">
        <v>310360</v>
      </c>
      <c r="B238" s="76" t="s">
        <v>2157</v>
      </c>
      <c r="C238" s="76" t="s">
        <v>2158</v>
      </c>
      <c r="D238" s="76" t="s">
        <v>2093</v>
      </c>
      <c r="E238" s="77">
        <v>51960</v>
      </c>
      <c r="F238" s="78" t="s">
        <v>2159</v>
      </c>
      <c r="G238" s="78" t="s">
        <v>104</v>
      </c>
      <c r="H238" s="78" t="s">
        <v>1629</v>
      </c>
      <c r="I238" s="78" t="s">
        <v>15</v>
      </c>
      <c r="J238" s="79">
        <v>2.62</v>
      </c>
      <c r="K238" s="79">
        <v>32.33</v>
      </c>
      <c r="L238" s="79" t="s">
        <v>17</v>
      </c>
      <c r="M238" s="85"/>
      <c r="N238" s="86"/>
      <c r="O238" s="87"/>
      <c r="P238" s="87"/>
      <c r="Q238" s="82" t="s">
        <v>21</v>
      </c>
      <c r="R238" s="82" t="s">
        <v>1630</v>
      </c>
      <c r="S238" s="84" t="s">
        <v>1671</v>
      </c>
    </row>
    <row r="239" spans="1:19" ht="12.75" x14ac:dyDescent="0.2">
      <c r="A239" s="74">
        <v>500620</v>
      </c>
      <c r="B239" s="92" t="s">
        <v>2160</v>
      </c>
      <c r="C239" s="76" t="s">
        <v>886</v>
      </c>
      <c r="D239" s="76" t="s">
        <v>1722</v>
      </c>
      <c r="E239" s="77">
        <v>20204</v>
      </c>
      <c r="F239" s="80" t="s">
        <v>169</v>
      </c>
      <c r="G239" s="78" t="s">
        <v>104</v>
      </c>
      <c r="H239" s="78" t="s">
        <v>1629</v>
      </c>
      <c r="I239" s="78" t="s">
        <v>15</v>
      </c>
      <c r="J239" s="79">
        <v>2.62</v>
      </c>
      <c r="K239" s="79">
        <v>41.62</v>
      </c>
      <c r="L239" s="79" t="s">
        <v>17</v>
      </c>
      <c r="M239" s="85"/>
      <c r="N239" s="86"/>
      <c r="O239" s="87"/>
      <c r="P239" s="87"/>
      <c r="Q239" s="82" t="s">
        <v>21</v>
      </c>
      <c r="R239" s="82" t="s">
        <v>1630</v>
      </c>
      <c r="S239" s="83"/>
    </row>
    <row r="240" spans="1:19" ht="12.75" x14ac:dyDescent="0.2">
      <c r="A240" s="74">
        <v>471517</v>
      </c>
      <c r="B240" s="76" t="s">
        <v>2161</v>
      </c>
      <c r="C240" s="76" t="s">
        <v>167</v>
      </c>
      <c r="D240" s="76" t="s">
        <v>168</v>
      </c>
      <c r="E240" s="77">
        <v>1196</v>
      </c>
      <c r="F240" s="78" t="s">
        <v>2153</v>
      </c>
      <c r="G240" s="78" t="s">
        <v>104</v>
      </c>
      <c r="H240" s="78" t="s">
        <v>1629</v>
      </c>
      <c r="I240" s="78" t="s">
        <v>15</v>
      </c>
      <c r="J240" s="79">
        <v>2.62</v>
      </c>
      <c r="K240" s="79">
        <v>32.17</v>
      </c>
      <c r="L240" s="79" t="s">
        <v>17</v>
      </c>
      <c r="M240" s="85"/>
      <c r="N240" s="86"/>
      <c r="O240" s="87"/>
      <c r="P240" s="87"/>
      <c r="Q240" s="82" t="s">
        <v>21</v>
      </c>
      <c r="R240" s="82" t="s">
        <v>1630</v>
      </c>
      <c r="S240" s="83"/>
    </row>
    <row r="241" spans="1:19" ht="12.75" x14ac:dyDescent="0.2">
      <c r="A241" s="74">
        <v>865440</v>
      </c>
      <c r="B241" s="76" t="s">
        <v>2162</v>
      </c>
      <c r="C241" s="76" t="s">
        <v>139</v>
      </c>
      <c r="D241" s="76" t="s">
        <v>139</v>
      </c>
      <c r="E241" s="77">
        <v>6070</v>
      </c>
      <c r="F241" s="78" t="s">
        <v>2163</v>
      </c>
      <c r="G241" s="78" t="s">
        <v>104</v>
      </c>
      <c r="H241" s="78" t="s">
        <v>1629</v>
      </c>
      <c r="I241" s="78" t="s">
        <v>15</v>
      </c>
      <c r="J241" s="79">
        <v>2.62</v>
      </c>
      <c r="K241" s="79">
        <v>45.13</v>
      </c>
      <c r="L241" s="79" t="s">
        <v>17</v>
      </c>
      <c r="M241" s="85"/>
      <c r="N241" s="86"/>
      <c r="O241" s="87"/>
      <c r="P241" s="87"/>
      <c r="Q241" s="80" t="s">
        <v>21</v>
      </c>
      <c r="R241" s="88" t="s">
        <v>1630</v>
      </c>
      <c r="S241" s="83"/>
    </row>
    <row r="242" spans="1:19" ht="12.75" x14ac:dyDescent="0.2">
      <c r="A242" s="74">
        <v>558110</v>
      </c>
      <c r="B242" s="76" t="s">
        <v>2164</v>
      </c>
      <c r="C242" s="76" t="s">
        <v>44</v>
      </c>
      <c r="D242" s="76" t="s">
        <v>2101</v>
      </c>
      <c r="E242" s="77">
        <v>7288</v>
      </c>
      <c r="F242" s="80" t="s">
        <v>169</v>
      </c>
      <c r="G242" s="78" t="s">
        <v>104</v>
      </c>
      <c r="H242" s="78" t="s">
        <v>1629</v>
      </c>
      <c r="I242" s="78" t="s">
        <v>15</v>
      </c>
      <c r="J242" s="79">
        <v>2.62</v>
      </c>
      <c r="K242" s="79">
        <v>39.9</v>
      </c>
      <c r="L242" s="79" t="s">
        <v>17</v>
      </c>
      <c r="M242" s="85"/>
      <c r="N242" s="86"/>
      <c r="O242" s="87"/>
      <c r="P242" s="87"/>
      <c r="Q242" s="82" t="s">
        <v>21</v>
      </c>
      <c r="R242" s="82" t="s">
        <v>1630</v>
      </c>
      <c r="S242" s="83"/>
    </row>
    <row r="243" spans="1:19" ht="12.75" x14ac:dyDescent="0.2">
      <c r="A243" s="74">
        <v>263191</v>
      </c>
      <c r="B243" s="76" t="s">
        <v>166</v>
      </c>
      <c r="C243" s="76" t="s">
        <v>167</v>
      </c>
      <c r="D243" s="76" t="s">
        <v>168</v>
      </c>
      <c r="E243" s="77">
        <v>1151</v>
      </c>
      <c r="F243" s="80" t="s">
        <v>169</v>
      </c>
      <c r="G243" s="78" t="s">
        <v>104</v>
      </c>
      <c r="H243" s="78" t="s">
        <v>1629</v>
      </c>
      <c r="I243" s="78" t="s">
        <v>15</v>
      </c>
      <c r="J243" s="79">
        <v>2.62</v>
      </c>
      <c r="K243" s="79">
        <v>31.26</v>
      </c>
      <c r="L243" s="79" t="s">
        <v>17</v>
      </c>
      <c r="M243" s="85"/>
      <c r="N243" s="86"/>
      <c r="O243" s="87"/>
      <c r="P243" s="87"/>
      <c r="Q243" s="80" t="s">
        <v>21</v>
      </c>
      <c r="R243" s="88" t="s">
        <v>1630</v>
      </c>
      <c r="S243" s="83"/>
    </row>
    <row r="244" spans="1:19" ht="12.75" x14ac:dyDescent="0.2">
      <c r="A244" s="74">
        <v>763233</v>
      </c>
      <c r="B244" s="76" t="s">
        <v>2165</v>
      </c>
      <c r="C244" s="76" t="s">
        <v>44</v>
      </c>
      <c r="D244" s="76" t="s">
        <v>2101</v>
      </c>
      <c r="E244" s="77">
        <v>3144</v>
      </c>
      <c r="F244" s="80" t="s">
        <v>169</v>
      </c>
      <c r="G244" s="78" t="s">
        <v>104</v>
      </c>
      <c r="H244" s="78" t="s">
        <v>1629</v>
      </c>
      <c r="I244" s="78" t="s">
        <v>15</v>
      </c>
      <c r="J244" s="79">
        <v>2.62</v>
      </c>
      <c r="K244" s="79">
        <v>33.89</v>
      </c>
      <c r="L244" s="79" t="s">
        <v>17</v>
      </c>
      <c r="M244" s="85"/>
      <c r="N244" s="86"/>
      <c r="O244" s="87"/>
      <c r="P244" s="87"/>
      <c r="Q244" s="80" t="s">
        <v>21</v>
      </c>
      <c r="R244" s="88" t="s">
        <v>1630</v>
      </c>
      <c r="S244" s="83"/>
    </row>
    <row r="245" spans="1:19" ht="12.75" x14ac:dyDescent="0.2">
      <c r="A245" s="74">
        <v>266546</v>
      </c>
      <c r="B245" s="76" t="s">
        <v>2166</v>
      </c>
      <c r="C245" s="76" t="s">
        <v>44</v>
      </c>
      <c r="D245" s="76" t="s">
        <v>2101</v>
      </c>
      <c r="E245" s="77">
        <v>7309</v>
      </c>
      <c r="F245" s="80" t="s">
        <v>169</v>
      </c>
      <c r="G245" s="78" t="s">
        <v>104</v>
      </c>
      <c r="H245" s="78" t="s">
        <v>1629</v>
      </c>
      <c r="I245" s="78" t="s">
        <v>15</v>
      </c>
      <c r="J245" s="79">
        <v>2.62</v>
      </c>
      <c r="K245" s="79">
        <v>31.6</v>
      </c>
      <c r="L245" s="79" t="s">
        <v>17</v>
      </c>
      <c r="M245" s="85"/>
      <c r="N245" s="86"/>
      <c r="O245" s="87"/>
      <c r="P245" s="87"/>
      <c r="Q245" s="80" t="s">
        <v>21</v>
      </c>
      <c r="R245" s="88" t="s">
        <v>1630</v>
      </c>
      <c r="S245" s="83"/>
    </row>
    <row r="246" spans="1:19" ht="12.75" x14ac:dyDescent="0.2">
      <c r="A246" s="74">
        <v>266545</v>
      </c>
      <c r="B246" s="76" t="s">
        <v>2167</v>
      </c>
      <c r="C246" s="76" t="s">
        <v>44</v>
      </c>
      <c r="D246" s="76" t="s">
        <v>2101</v>
      </c>
      <c r="E246" s="77">
        <v>7307</v>
      </c>
      <c r="F246" s="80" t="s">
        <v>169</v>
      </c>
      <c r="G246" s="78" t="s">
        <v>104</v>
      </c>
      <c r="H246" s="78" t="s">
        <v>1629</v>
      </c>
      <c r="I246" s="78" t="s">
        <v>15</v>
      </c>
      <c r="J246" s="79">
        <v>2.62</v>
      </c>
      <c r="K246" s="79">
        <v>28.7</v>
      </c>
      <c r="L246" s="79" t="s">
        <v>17</v>
      </c>
      <c r="M246" s="85"/>
      <c r="N246" s="86"/>
      <c r="O246" s="87"/>
      <c r="P246" s="87"/>
      <c r="Q246" s="82" t="s">
        <v>21</v>
      </c>
      <c r="R246" s="82" t="s">
        <v>1630</v>
      </c>
      <c r="S246" s="83"/>
    </row>
    <row r="247" spans="1:19" ht="12.75" x14ac:dyDescent="0.2">
      <c r="A247" s="74">
        <v>884661</v>
      </c>
      <c r="B247" s="76" t="s">
        <v>2168</v>
      </c>
      <c r="C247" s="76" t="s">
        <v>2106</v>
      </c>
      <c r="D247" s="76" t="s">
        <v>2107</v>
      </c>
      <c r="E247" s="77">
        <v>99828510</v>
      </c>
      <c r="F247" s="78" t="s">
        <v>2169</v>
      </c>
      <c r="G247" s="78" t="s">
        <v>104</v>
      </c>
      <c r="H247" s="78" t="s">
        <v>1629</v>
      </c>
      <c r="I247" s="78" t="s">
        <v>15</v>
      </c>
      <c r="J247" s="79">
        <v>2.62</v>
      </c>
      <c r="K247" s="79">
        <v>24.47</v>
      </c>
      <c r="L247" s="79" t="s">
        <v>17</v>
      </c>
      <c r="M247" s="85"/>
      <c r="N247" s="86"/>
      <c r="O247" s="87"/>
      <c r="P247" s="87"/>
      <c r="Q247" s="82" t="s">
        <v>21</v>
      </c>
      <c r="R247" s="82" t="s">
        <v>1630</v>
      </c>
      <c r="S247" s="83"/>
    </row>
    <row r="248" spans="1:19" ht="12.75" x14ac:dyDescent="0.2">
      <c r="A248" s="74">
        <v>195563</v>
      </c>
      <c r="B248" s="84" t="s">
        <v>2170</v>
      </c>
      <c r="C248" s="76" t="s">
        <v>44</v>
      </c>
      <c r="D248" s="76" t="s">
        <v>2101</v>
      </c>
      <c r="E248" s="77">
        <v>7343</v>
      </c>
      <c r="F248" s="78" t="s">
        <v>534</v>
      </c>
      <c r="G248" s="78" t="s">
        <v>104</v>
      </c>
      <c r="H248" s="78" t="s">
        <v>1629</v>
      </c>
      <c r="I248" s="78" t="s">
        <v>15</v>
      </c>
      <c r="J248" s="79">
        <v>2.62</v>
      </c>
      <c r="K248" s="79">
        <v>14.78</v>
      </c>
      <c r="L248" s="79" t="s">
        <v>17</v>
      </c>
      <c r="M248" s="85"/>
      <c r="N248" s="86"/>
      <c r="O248" s="87"/>
      <c r="P248" s="87"/>
      <c r="Q248" s="82" t="s">
        <v>21</v>
      </c>
      <c r="R248" s="82" t="s">
        <v>1630</v>
      </c>
      <c r="S248" s="83"/>
    </row>
    <row r="249" spans="1:19" ht="12.75" x14ac:dyDescent="0.2">
      <c r="A249" s="74">
        <v>763225</v>
      </c>
      <c r="B249" s="76" t="s">
        <v>2171</v>
      </c>
      <c r="C249" s="76" t="s">
        <v>44</v>
      </c>
      <c r="D249" s="76" t="s">
        <v>2101</v>
      </c>
      <c r="E249" s="77">
        <v>3170</v>
      </c>
      <c r="F249" s="78" t="s">
        <v>173</v>
      </c>
      <c r="G249" s="78" t="s">
        <v>104</v>
      </c>
      <c r="H249" s="78" t="s">
        <v>1629</v>
      </c>
      <c r="I249" s="78" t="s">
        <v>15</v>
      </c>
      <c r="J249" s="79">
        <v>2.62</v>
      </c>
      <c r="K249" s="79">
        <v>33.03</v>
      </c>
      <c r="L249" s="79" t="s">
        <v>17</v>
      </c>
      <c r="M249" s="85"/>
      <c r="N249" s="86"/>
      <c r="O249" s="87"/>
      <c r="P249" s="87"/>
      <c r="Q249" s="80" t="s">
        <v>21</v>
      </c>
      <c r="R249" s="88" t="s">
        <v>1630</v>
      </c>
      <c r="S249" s="83"/>
    </row>
    <row r="250" spans="1:19" ht="12.75" x14ac:dyDescent="0.2">
      <c r="A250" s="74">
        <v>222320</v>
      </c>
      <c r="B250" s="76" t="s">
        <v>2172</v>
      </c>
      <c r="C250" s="76" t="s">
        <v>167</v>
      </c>
      <c r="D250" s="76" t="s">
        <v>168</v>
      </c>
      <c r="E250" s="77">
        <v>1143</v>
      </c>
      <c r="F250" s="78" t="s">
        <v>173</v>
      </c>
      <c r="G250" s="78" t="s">
        <v>104</v>
      </c>
      <c r="H250" s="78" t="s">
        <v>1629</v>
      </c>
      <c r="I250" s="78" t="s">
        <v>15</v>
      </c>
      <c r="J250" s="79">
        <v>2.62</v>
      </c>
      <c r="K250" s="79">
        <v>35.07</v>
      </c>
      <c r="L250" s="79" t="s">
        <v>17</v>
      </c>
      <c r="M250" s="85"/>
      <c r="N250" s="86"/>
      <c r="O250" s="87"/>
      <c r="P250" s="87"/>
      <c r="Q250" s="80" t="s">
        <v>21</v>
      </c>
      <c r="R250" s="88" t="s">
        <v>1630</v>
      </c>
      <c r="S250" s="83"/>
    </row>
    <row r="251" spans="1:19" ht="12.75" x14ac:dyDescent="0.2">
      <c r="A251" s="74">
        <v>733411</v>
      </c>
      <c r="B251" s="92" t="s">
        <v>2173</v>
      </c>
      <c r="C251" s="76" t="s">
        <v>2106</v>
      </c>
      <c r="D251" s="76" t="s">
        <v>2107</v>
      </c>
      <c r="E251" s="77">
        <v>99828820</v>
      </c>
      <c r="F251" s="78" t="s">
        <v>159</v>
      </c>
      <c r="G251" s="78" t="s">
        <v>104</v>
      </c>
      <c r="H251" s="78" t="s">
        <v>1629</v>
      </c>
      <c r="I251" s="78" t="s">
        <v>15</v>
      </c>
      <c r="J251" s="79">
        <v>2.62</v>
      </c>
      <c r="K251" s="79">
        <v>31.75</v>
      </c>
      <c r="L251" s="79" t="s">
        <v>17</v>
      </c>
      <c r="M251" s="85"/>
      <c r="N251" s="86"/>
      <c r="O251" s="87"/>
      <c r="P251" s="87"/>
      <c r="Q251" s="80" t="s">
        <v>21</v>
      </c>
      <c r="R251" s="88" t="s">
        <v>1630</v>
      </c>
      <c r="S251" s="83"/>
    </row>
    <row r="252" spans="1:19" ht="12.75" x14ac:dyDescent="0.2">
      <c r="A252" s="74">
        <v>430762</v>
      </c>
      <c r="B252" s="84" t="s">
        <v>2174</v>
      </c>
      <c r="C252" s="84" t="s">
        <v>139</v>
      </c>
      <c r="D252" s="76" t="s">
        <v>1705</v>
      </c>
      <c r="E252" s="77">
        <v>7675</v>
      </c>
      <c r="F252" s="80" t="s">
        <v>2175</v>
      </c>
      <c r="G252" s="80" t="s">
        <v>33</v>
      </c>
      <c r="H252" s="80" t="s">
        <v>1629</v>
      </c>
      <c r="I252" s="80" t="s">
        <v>15</v>
      </c>
      <c r="J252" s="90">
        <v>2.62</v>
      </c>
      <c r="K252" s="90">
        <v>46.07</v>
      </c>
      <c r="L252" s="90" t="s">
        <v>17</v>
      </c>
      <c r="M252" s="85"/>
      <c r="N252" s="86"/>
      <c r="O252" s="87"/>
      <c r="P252" s="87"/>
      <c r="Q252" s="82" t="s">
        <v>21</v>
      </c>
      <c r="R252" s="82" t="s">
        <v>1630</v>
      </c>
      <c r="S252" s="84" t="s">
        <v>2176</v>
      </c>
    </row>
    <row r="253" spans="1:19" ht="12.75" x14ac:dyDescent="0.2">
      <c r="A253" s="74">
        <v>515347</v>
      </c>
      <c r="B253" s="92" t="s">
        <v>2177</v>
      </c>
      <c r="C253" s="76" t="s">
        <v>167</v>
      </c>
      <c r="D253" s="76" t="s">
        <v>168</v>
      </c>
      <c r="E253" s="77">
        <v>1145</v>
      </c>
      <c r="F253" s="78" t="s">
        <v>1838</v>
      </c>
      <c r="G253" s="78" t="s">
        <v>104</v>
      </c>
      <c r="H253" s="78" t="s">
        <v>1629</v>
      </c>
      <c r="I253" s="78" t="s">
        <v>15</v>
      </c>
      <c r="J253" s="79">
        <v>2.62</v>
      </c>
      <c r="K253" s="79">
        <v>29.24</v>
      </c>
      <c r="L253" s="79" t="s">
        <v>17</v>
      </c>
      <c r="M253" s="85"/>
      <c r="N253" s="86"/>
      <c r="O253" s="87"/>
      <c r="P253" s="87"/>
      <c r="Q253" s="82" t="s">
        <v>21</v>
      </c>
      <c r="R253" s="82" t="s">
        <v>1630</v>
      </c>
      <c r="S253" s="83"/>
    </row>
    <row r="254" spans="1:19" ht="12.75" x14ac:dyDescent="0.2">
      <c r="A254" s="74">
        <v>556852</v>
      </c>
      <c r="B254" s="75" t="s">
        <v>2178</v>
      </c>
      <c r="C254" s="84" t="s">
        <v>927</v>
      </c>
      <c r="D254" s="84" t="s">
        <v>928</v>
      </c>
      <c r="E254" s="93">
        <v>4103</v>
      </c>
      <c r="F254" s="78" t="s">
        <v>2179</v>
      </c>
      <c r="G254" s="78" t="s">
        <v>104</v>
      </c>
      <c r="H254" s="78" t="s">
        <v>1629</v>
      </c>
      <c r="I254" s="78" t="s">
        <v>15</v>
      </c>
      <c r="J254" s="79">
        <v>2.62</v>
      </c>
      <c r="K254" s="79">
        <v>46.49</v>
      </c>
      <c r="L254" s="79" t="s">
        <v>17</v>
      </c>
      <c r="M254" s="85"/>
      <c r="N254" s="86"/>
      <c r="O254" s="87"/>
      <c r="P254" s="87"/>
      <c r="Q254" s="89"/>
      <c r="R254" s="89"/>
      <c r="S254" s="84" t="s">
        <v>1998</v>
      </c>
    </row>
    <row r="255" spans="1:19" ht="12.75" x14ac:dyDescent="0.2">
      <c r="A255" s="74">
        <v>614660</v>
      </c>
      <c r="B255" s="75" t="s">
        <v>2180</v>
      </c>
      <c r="C255" s="84" t="s">
        <v>2158</v>
      </c>
      <c r="D255" s="76" t="s">
        <v>1705</v>
      </c>
      <c r="E255" s="77">
        <v>31683</v>
      </c>
      <c r="F255" s="80" t="s">
        <v>2181</v>
      </c>
      <c r="G255" s="80" t="s">
        <v>104</v>
      </c>
      <c r="H255" s="80" t="s">
        <v>1629</v>
      </c>
      <c r="I255" s="80" t="s">
        <v>15</v>
      </c>
      <c r="J255" s="90">
        <v>2.62</v>
      </c>
      <c r="K255" s="90">
        <v>29.7</v>
      </c>
      <c r="L255" s="90" t="s">
        <v>17</v>
      </c>
      <c r="M255" s="85"/>
      <c r="N255" s="86"/>
      <c r="O255" s="87"/>
      <c r="P255" s="87"/>
      <c r="Q255" s="82" t="s">
        <v>21</v>
      </c>
      <c r="R255" s="82" t="s">
        <v>1630</v>
      </c>
      <c r="S255" s="83"/>
    </row>
    <row r="256" spans="1:19" ht="12.75" x14ac:dyDescent="0.2">
      <c r="A256" s="74">
        <v>765128</v>
      </c>
      <c r="B256" s="105" t="s">
        <v>2182</v>
      </c>
      <c r="C256" s="97" t="s">
        <v>2183</v>
      </c>
      <c r="D256" s="96" t="s">
        <v>1705</v>
      </c>
      <c r="E256" s="77">
        <v>31683</v>
      </c>
      <c r="F256" s="98" t="s">
        <v>2184</v>
      </c>
      <c r="G256" s="99" t="s">
        <v>104</v>
      </c>
      <c r="H256" s="98" t="s">
        <v>1629</v>
      </c>
      <c r="I256" s="98" t="s">
        <v>15</v>
      </c>
      <c r="J256" s="100" t="s">
        <v>17</v>
      </c>
      <c r="K256" s="100" t="s">
        <v>17</v>
      </c>
      <c r="L256" s="100" t="s">
        <v>17</v>
      </c>
      <c r="M256" s="85"/>
      <c r="N256" s="86"/>
      <c r="O256" s="87"/>
      <c r="P256" s="87"/>
      <c r="Q256" s="82" t="s">
        <v>21</v>
      </c>
      <c r="R256" s="82" t="s">
        <v>1630</v>
      </c>
      <c r="S256" s="84" t="s">
        <v>2185</v>
      </c>
    </row>
    <row r="257" spans="1:19" ht="12.75" x14ac:dyDescent="0.2">
      <c r="A257" s="74">
        <v>219670</v>
      </c>
      <c r="B257" s="76" t="s">
        <v>2186</v>
      </c>
      <c r="C257" s="76" t="s">
        <v>44</v>
      </c>
      <c r="D257" s="76" t="s">
        <v>2093</v>
      </c>
      <c r="E257" s="77">
        <v>31852</v>
      </c>
      <c r="F257" s="78" t="s">
        <v>2187</v>
      </c>
      <c r="G257" s="78" t="s">
        <v>104</v>
      </c>
      <c r="H257" s="78" t="s">
        <v>1629</v>
      </c>
      <c r="I257" s="78" t="s">
        <v>15</v>
      </c>
      <c r="J257" s="79">
        <v>2.62</v>
      </c>
      <c r="K257" s="79">
        <v>33.83</v>
      </c>
      <c r="L257" s="79" t="s">
        <v>17</v>
      </c>
      <c r="M257" s="85"/>
      <c r="N257" s="86"/>
      <c r="O257" s="87"/>
      <c r="P257" s="87"/>
      <c r="Q257" s="80" t="s">
        <v>21</v>
      </c>
      <c r="R257" s="88" t="s">
        <v>1630</v>
      </c>
      <c r="S257" s="83"/>
    </row>
    <row r="258" spans="1:19" ht="12.75" x14ac:dyDescent="0.2">
      <c r="A258" s="74">
        <v>276142</v>
      </c>
      <c r="B258" s="76" t="s">
        <v>2188</v>
      </c>
      <c r="C258" s="76" t="s">
        <v>44</v>
      </c>
      <c r="D258" s="76" t="s">
        <v>2093</v>
      </c>
      <c r="E258" s="77">
        <v>31741</v>
      </c>
      <c r="F258" s="78" t="s">
        <v>1838</v>
      </c>
      <c r="G258" s="78" t="s">
        <v>104</v>
      </c>
      <c r="H258" s="78" t="s">
        <v>1629</v>
      </c>
      <c r="I258" s="78" t="s">
        <v>15</v>
      </c>
      <c r="J258" s="79">
        <v>2.62</v>
      </c>
      <c r="K258" s="79">
        <v>34.85</v>
      </c>
      <c r="L258" s="79" t="s">
        <v>17</v>
      </c>
      <c r="M258" s="85"/>
      <c r="N258" s="86"/>
      <c r="O258" s="87"/>
      <c r="P258" s="87"/>
      <c r="Q258" s="82" t="s">
        <v>21</v>
      </c>
      <c r="R258" s="82" t="s">
        <v>1630</v>
      </c>
      <c r="S258" s="83"/>
    </row>
    <row r="259" spans="1:19" ht="12.75" x14ac:dyDescent="0.2">
      <c r="A259" s="74">
        <v>237151</v>
      </c>
      <c r="B259" s="75" t="s">
        <v>2189</v>
      </c>
      <c r="C259" s="76" t="s">
        <v>2190</v>
      </c>
      <c r="D259" s="76" t="s">
        <v>1705</v>
      </c>
      <c r="E259" s="77">
        <v>97576</v>
      </c>
      <c r="F259" s="78" t="s">
        <v>2191</v>
      </c>
      <c r="G259" s="78" t="s">
        <v>47</v>
      </c>
      <c r="H259" s="78" t="s">
        <v>1629</v>
      </c>
      <c r="I259" s="78" t="s">
        <v>160</v>
      </c>
      <c r="J259" s="79">
        <v>2.62</v>
      </c>
      <c r="K259" s="79">
        <v>83.75</v>
      </c>
      <c r="L259" s="79">
        <v>77.66</v>
      </c>
      <c r="M259" s="80">
        <v>110254</v>
      </c>
      <c r="N259" s="81">
        <v>3.06</v>
      </c>
      <c r="O259" s="82">
        <v>6.09</v>
      </c>
      <c r="P259" s="82">
        <v>0</v>
      </c>
      <c r="Q259" s="80" t="s">
        <v>21</v>
      </c>
      <c r="R259" s="88" t="s">
        <v>1630</v>
      </c>
      <c r="S259" s="83"/>
    </row>
    <row r="260" spans="1:19" ht="12.75" x14ac:dyDescent="0.2">
      <c r="A260" s="74">
        <v>497320</v>
      </c>
      <c r="B260" s="75" t="s">
        <v>2192</v>
      </c>
      <c r="C260" s="76" t="s">
        <v>2193</v>
      </c>
      <c r="D260" s="76" t="s">
        <v>2194</v>
      </c>
      <c r="E260" s="77">
        <v>5818</v>
      </c>
      <c r="F260" s="78" t="s">
        <v>2195</v>
      </c>
      <c r="G260" s="78" t="s">
        <v>47</v>
      </c>
      <c r="H260" s="78" t="s">
        <v>1629</v>
      </c>
      <c r="I260" s="78" t="s">
        <v>160</v>
      </c>
      <c r="J260" s="79">
        <v>2.62</v>
      </c>
      <c r="K260" s="79">
        <v>116.62</v>
      </c>
      <c r="L260" s="79">
        <v>111.64</v>
      </c>
      <c r="M260" s="80">
        <v>110242</v>
      </c>
      <c r="N260" s="81">
        <v>2.5</v>
      </c>
      <c r="O260" s="82">
        <v>4.9800000000000004</v>
      </c>
      <c r="P260" s="82">
        <v>0</v>
      </c>
      <c r="Q260" s="82" t="s">
        <v>21</v>
      </c>
      <c r="R260" s="82" t="s">
        <v>1630</v>
      </c>
      <c r="S260" s="83"/>
    </row>
    <row r="261" spans="1:19" ht="12.75" x14ac:dyDescent="0.2">
      <c r="A261" s="74">
        <v>368159</v>
      </c>
      <c r="B261" s="92" t="s">
        <v>2196</v>
      </c>
      <c r="C261" s="76" t="s">
        <v>2197</v>
      </c>
      <c r="D261" s="76" t="s">
        <v>2198</v>
      </c>
      <c r="E261" s="77">
        <v>1020001</v>
      </c>
      <c r="F261" s="78" t="s">
        <v>38</v>
      </c>
      <c r="G261" s="78" t="s">
        <v>47</v>
      </c>
      <c r="H261" s="78" t="s">
        <v>1629</v>
      </c>
      <c r="I261" s="78" t="s">
        <v>15</v>
      </c>
      <c r="J261" s="79">
        <v>2.62</v>
      </c>
      <c r="K261" s="79">
        <v>48.52</v>
      </c>
      <c r="L261" s="79" t="s">
        <v>17</v>
      </c>
      <c r="M261" s="85"/>
      <c r="N261" s="86"/>
      <c r="O261" s="87"/>
      <c r="P261" s="87"/>
      <c r="Q261" s="82" t="s">
        <v>21</v>
      </c>
      <c r="R261" s="82" t="s">
        <v>1630</v>
      </c>
      <c r="S261" s="83"/>
    </row>
    <row r="262" spans="1:19" ht="12.75" x14ac:dyDescent="0.2">
      <c r="A262" s="74">
        <v>187412</v>
      </c>
      <c r="B262" s="75" t="s">
        <v>2199</v>
      </c>
      <c r="C262" s="76" t="s">
        <v>2193</v>
      </c>
      <c r="D262" s="76" t="s">
        <v>2194</v>
      </c>
      <c r="E262" s="77">
        <v>5221</v>
      </c>
      <c r="F262" s="78" t="s">
        <v>2200</v>
      </c>
      <c r="G262" s="78" t="s">
        <v>47</v>
      </c>
      <c r="H262" s="78" t="s">
        <v>1629</v>
      </c>
      <c r="I262" s="78" t="s">
        <v>160</v>
      </c>
      <c r="J262" s="79">
        <v>2.62</v>
      </c>
      <c r="K262" s="79">
        <v>80.36</v>
      </c>
      <c r="L262" s="79">
        <v>77.23</v>
      </c>
      <c r="M262" s="80">
        <v>110242</v>
      </c>
      <c r="N262" s="81">
        <v>1.57</v>
      </c>
      <c r="O262" s="82">
        <v>3.13</v>
      </c>
      <c r="P262" s="82">
        <v>0</v>
      </c>
      <c r="Q262" s="82" t="s">
        <v>21</v>
      </c>
      <c r="R262" s="82" t="s">
        <v>1630</v>
      </c>
      <c r="S262" s="83"/>
    </row>
    <row r="263" spans="1:19" ht="12.75" x14ac:dyDescent="0.2">
      <c r="A263" s="74">
        <v>299405</v>
      </c>
      <c r="B263" s="75" t="s">
        <v>2201</v>
      </c>
      <c r="C263" s="76" t="s">
        <v>44</v>
      </c>
      <c r="D263" s="76" t="s">
        <v>1756</v>
      </c>
      <c r="E263" s="77">
        <v>299405</v>
      </c>
      <c r="F263" s="78" t="s">
        <v>2202</v>
      </c>
      <c r="G263" s="78" t="s">
        <v>272</v>
      </c>
      <c r="H263" s="80" t="s">
        <v>1629</v>
      </c>
      <c r="I263" s="78" t="s">
        <v>15</v>
      </c>
      <c r="J263" s="79">
        <v>2.62</v>
      </c>
      <c r="K263" s="79" t="s">
        <v>16</v>
      </c>
      <c r="L263" s="79" t="s">
        <v>17</v>
      </c>
      <c r="M263" s="85"/>
      <c r="N263" s="86"/>
      <c r="O263" s="87"/>
      <c r="P263" s="87"/>
      <c r="Q263" s="80" t="s">
        <v>21</v>
      </c>
      <c r="R263" s="88" t="s">
        <v>1630</v>
      </c>
      <c r="S263" s="83"/>
    </row>
    <row r="264" spans="1:19" ht="12.75" x14ac:dyDescent="0.2">
      <c r="A264" s="74">
        <v>209810</v>
      </c>
      <c r="B264" s="92" t="s">
        <v>2203</v>
      </c>
      <c r="C264" s="76" t="s">
        <v>1368</v>
      </c>
      <c r="D264" s="76" t="s">
        <v>2204</v>
      </c>
      <c r="E264" s="77">
        <v>49835</v>
      </c>
      <c r="F264" s="78" t="s">
        <v>2205</v>
      </c>
      <c r="G264" s="78" t="s">
        <v>272</v>
      </c>
      <c r="H264" s="78" t="s">
        <v>1629</v>
      </c>
      <c r="I264" s="78" t="s">
        <v>15</v>
      </c>
      <c r="J264" s="79">
        <v>2.62</v>
      </c>
      <c r="K264" s="79">
        <v>42.31</v>
      </c>
      <c r="L264" s="79" t="s">
        <v>17</v>
      </c>
      <c r="M264" s="85"/>
      <c r="N264" s="86"/>
      <c r="O264" s="87"/>
      <c r="P264" s="87"/>
      <c r="Q264" s="80" t="s">
        <v>21</v>
      </c>
      <c r="R264" s="88" t="s">
        <v>1630</v>
      </c>
      <c r="S264" s="83"/>
    </row>
    <row r="265" spans="1:19" ht="12.75" x14ac:dyDescent="0.2">
      <c r="A265" s="74">
        <v>596957</v>
      </c>
      <c r="B265" s="75" t="s">
        <v>2206</v>
      </c>
      <c r="C265" s="76" t="s">
        <v>23</v>
      </c>
      <c r="D265" s="76" t="s">
        <v>2002</v>
      </c>
      <c r="E265" s="77" t="s">
        <v>2207</v>
      </c>
      <c r="F265" s="78" t="s">
        <v>1799</v>
      </c>
      <c r="G265" s="78" t="s">
        <v>19</v>
      </c>
      <c r="H265" s="78" t="s">
        <v>1629</v>
      </c>
      <c r="I265" s="80" t="s">
        <v>15</v>
      </c>
      <c r="J265" s="79">
        <v>2.62</v>
      </c>
      <c r="K265" s="79" t="s">
        <v>16</v>
      </c>
      <c r="L265" s="79" t="s">
        <v>17</v>
      </c>
      <c r="M265" s="85"/>
      <c r="N265" s="86"/>
      <c r="O265" s="87"/>
      <c r="P265" s="87"/>
      <c r="Q265" s="80" t="s">
        <v>21</v>
      </c>
      <c r="R265" s="88" t="s">
        <v>1630</v>
      </c>
      <c r="S265" s="83"/>
    </row>
    <row r="266" spans="1:19" ht="12.75" x14ac:dyDescent="0.2">
      <c r="A266" s="74">
        <v>198463</v>
      </c>
      <c r="B266" s="84" t="s">
        <v>2208</v>
      </c>
      <c r="C266" s="76" t="s">
        <v>23</v>
      </c>
      <c r="D266" s="76" t="s">
        <v>2002</v>
      </c>
      <c r="E266" s="77" t="s">
        <v>2209</v>
      </c>
      <c r="F266" s="78" t="s">
        <v>2210</v>
      </c>
      <c r="G266" s="78" t="s">
        <v>19</v>
      </c>
      <c r="H266" s="78" t="s">
        <v>1629</v>
      </c>
      <c r="I266" s="80" t="s">
        <v>15</v>
      </c>
      <c r="J266" s="79">
        <v>2.62</v>
      </c>
      <c r="K266" s="79" t="s">
        <v>16</v>
      </c>
      <c r="L266" s="79" t="s">
        <v>17</v>
      </c>
      <c r="M266" s="85"/>
      <c r="N266" s="86"/>
      <c r="O266" s="87"/>
      <c r="P266" s="87"/>
      <c r="Q266" s="80" t="s">
        <v>21</v>
      </c>
      <c r="R266" s="88" t="s">
        <v>1630</v>
      </c>
      <c r="S266" s="83"/>
    </row>
    <row r="267" spans="1:19" ht="12.75" x14ac:dyDescent="0.2">
      <c r="A267" s="74">
        <v>507224</v>
      </c>
      <c r="B267" s="84" t="s">
        <v>2211</v>
      </c>
      <c r="C267" s="76" t="s">
        <v>2019</v>
      </c>
      <c r="D267" s="76" t="s">
        <v>2020</v>
      </c>
      <c r="E267" s="77" t="s">
        <v>2212</v>
      </c>
      <c r="F267" s="78" t="s">
        <v>159</v>
      </c>
      <c r="G267" s="78" t="s">
        <v>47</v>
      </c>
      <c r="H267" s="78" t="s">
        <v>1629</v>
      </c>
      <c r="I267" s="78" t="s">
        <v>160</v>
      </c>
      <c r="J267" s="79">
        <v>2.62</v>
      </c>
      <c r="K267" s="79">
        <v>44.14</v>
      </c>
      <c r="L267" s="79">
        <v>33.21</v>
      </c>
      <c r="M267" s="80">
        <v>110244</v>
      </c>
      <c r="N267" s="81">
        <v>9.86</v>
      </c>
      <c r="O267" s="82">
        <v>10.93</v>
      </c>
      <c r="P267" s="82">
        <v>0</v>
      </c>
      <c r="Q267" s="80" t="s">
        <v>21</v>
      </c>
      <c r="R267" s="88" t="s">
        <v>1630</v>
      </c>
      <c r="S267" s="83"/>
    </row>
    <row r="268" spans="1:19" ht="12.75" x14ac:dyDescent="0.2">
      <c r="A268" s="74">
        <v>323309</v>
      </c>
      <c r="B268" s="76" t="s">
        <v>2213</v>
      </c>
      <c r="C268" s="76" t="s">
        <v>2214</v>
      </c>
      <c r="D268" s="76" t="s">
        <v>2215</v>
      </c>
      <c r="E268" s="77">
        <v>831</v>
      </c>
      <c r="F268" s="78" t="s">
        <v>2216</v>
      </c>
      <c r="G268" s="78" t="s">
        <v>47</v>
      </c>
      <c r="H268" s="78" t="s">
        <v>1629</v>
      </c>
      <c r="I268" s="78" t="s">
        <v>15</v>
      </c>
      <c r="J268" s="79">
        <v>2.62</v>
      </c>
      <c r="K268" s="79">
        <v>53.14</v>
      </c>
      <c r="L268" s="79" t="s">
        <v>17</v>
      </c>
      <c r="M268" s="85"/>
      <c r="N268" s="86"/>
      <c r="O268" s="87"/>
      <c r="P268" s="87"/>
      <c r="Q268" s="82" t="s">
        <v>21</v>
      </c>
      <c r="R268" s="82" t="s">
        <v>1630</v>
      </c>
      <c r="S268" s="83"/>
    </row>
    <row r="269" spans="1:19" ht="12.75" x14ac:dyDescent="0.2">
      <c r="A269" s="74">
        <v>516667</v>
      </c>
      <c r="B269" s="76" t="s">
        <v>2217</v>
      </c>
      <c r="C269" s="76" t="s">
        <v>2215</v>
      </c>
      <c r="D269" s="76" t="s">
        <v>2215</v>
      </c>
      <c r="E269" s="77">
        <v>861</v>
      </c>
      <c r="F269" s="78" t="s">
        <v>2216</v>
      </c>
      <c r="G269" s="78" t="s">
        <v>47</v>
      </c>
      <c r="H269" s="78" t="s">
        <v>1629</v>
      </c>
      <c r="I269" s="78" t="s">
        <v>15</v>
      </c>
      <c r="J269" s="79">
        <v>2.62</v>
      </c>
      <c r="K269" s="79">
        <v>54.58</v>
      </c>
      <c r="L269" s="79" t="s">
        <v>17</v>
      </c>
      <c r="M269" s="85"/>
      <c r="N269" s="86"/>
      <c r="O269" s="87"/>
      <c r="P269" s="87"/>
      <c r="Q269" s="82" t="s">
        <v>21</v>
      </c>
      <c r="R269" s="82" t="s">
        <v>1630</v>
      </c>
      <c r="S269" s="83"/>
    </row>
    <row r="270" spans="1:19" ht="12.75" x14ac:dyDescent="0.2">
      <c r="A270" s="74">
        <v>527950</v>
      </c>
      <c r="B270" s="75" t="s">
        <v>2218</v>
      </c>
      <c r="C270" s="76" t="s">
        <v>2019</v>
      </c>
      <c r="D270" s="76" t="s">
        <v>2020</v>
      </c>
      <c r="E270" s="106" t="s">
        <v>2219</v>
      </c>
      <c r="F270" s="78" t="s">
        <v>159</v>
      </c>
      <c r="G270" s="78" t="s">
        <v>47</v>
      </c>
      <c r="H270" s="78" t="s">
        <v>1629</v>
      </c>
      <c r="I270" s="78" t="s">
        <v>160</v>
      </c>
      <c r="J270" s="79">
        <v>2.62</v>
      </c>
      <c r="K270" s="79">
        <v>45.68</v>
      </c>
      <c r="L270" s="79">
        <v>36.96</v>
      </c>
      <c r="M270" s="80">
        <v>110244</v>
      </c>
      <c r="N270" s="81">
        <v>8.66</v>
      </c>
      <c r="O270" s="82">
        <v>8.7200000000000006</v>
      </c>
      <c r="P270" s="82">
        <v>0</v>
      </c>
      <c r="Q270" s="80" t="s">
        <v>21</v>
      </c>
      <c r="R270" s="88" t="s">
        <v>1630</v>
      </c>
      <c r="S270" s="83"/>
    </row>
    <row r="271" spans="1:19" ht="12.75" x14ac:dyDescent="0.2">
      <c r="A271" s="74">
        <v>554379</v>
      </c>
      <c r="B271" s="84" t="s">
        <v>2220</v>
      </c>
      <c r="C271" s="84" t="s">
        <v>2034</v>
      </c>
      <c r="D271" s="84" t="s">
        <v>2035</v>
      </c>
      <c r="E271" s="106">
        <v>4435</v>
      </c>
      <c r="F271" s="78" t="s">
        <v>2036</v>
      </c>
      <c r="G271" s="78" t="s">
        <v>19</v>
      </c>
      <c r="H271" s="78" t="s">
        <v>1629</v>
      </c>
      <c r="I271" s="78" t="s">
        <v>15</v>
      </c>
      <c r="J271" s="79">
        <v>2.62</v>
      </c>
      <c r="K271" s="79">
        <v>26.12</v>
      </c>
      <c r="L271" s="79" t="s">
        <v>17</v>
      </c>
      <c r="M271" s="85"/>
      <c r="N271" s="86"/>
      <c r="O271" s="87"/>
      <c r="P271" s="87"/>
      <c r="Q271" s="82" t="s">
        <v>21</v>
      </c>
      <c r="R271" s="82" t="s">
        <v>1630</v>
      </c>
      <c r="S271" s="89"/>
    </row>
    <row r="272" spans="1:19" ht="12.75" x14ac:dyDescent="0.2">
      <c r="A272" s="74">
        <v>549412</v>
      </c>
      <c r="B272" s="76" t="s">
        <v>2221</v>
      </c>
      <c r="C272" s="76" t="s">
        <v>2222</v>
      </c>
      <c r="D272" s="76" t="s">
        <v>2223</v>
      </c>
      <c r="E272" s="106">
        <v>12303</v>
      </c>
      <c r="F272" s="78" t="s">
        <v>271</v>
      </c>
      <c r="G272" s="78" t="s">
        <v>47</v>
      </c>
      <c r="H272" s="78" t="s">
        <v>1629</v>
      </c>
      <c r="I272" s="80" t="s">
        <v>1181</v>
      </c>
      <c r="J272" s="79">
        <v>2.62</v>
      </c>
      <c r="K272" s="79" t="s">
        <v>17</v>
      </c>
      <c r="L272" s="79">
        <v>41.82</v>
      </c>
      <c r="M272" s="80">
        <v>100193</v>
      </c>
      <c r="N272" s="81">
        <v>32</v>
      </c>
      <c r="O272" s="82">
        <v>45.19</v>
      </c>
      <c r="P272" s="82">
        <v>0</v>
      </c>
      <c r="Q272" s="80" t="s">
        <v>21</v>
      </c>
      <c r="R272" s="88" t="s">
        <v>1630</v>
      </c>
      <c r="S272" s="83"/>
    </row>
    <row r="273" spans="1:19" ht="12.75" x14ac:dyDescent="0.2">
      <c r="A273" s="74">
        <v>786321</v>
      </c>
      <c r="B273" s="84" t="s">
        <v>2224</v>
      </c>
      <c r="C273" s="76" t="s">
        <v>1061</v>
      </c>
      <c r="D273" s="76" t="s">
        <v>197</v>
      </c>
      <c r="E273" s="106">
        <v>91646</v>
      </c>
      <c r="F273" s="78" t="s">
        <v>2225</v>
      </c>
      <c r="G273" s="78" t="s">
        <v>19</v>
      </c>
      <c r="H273" s="78" t="s">
        <v>1629</v>
      </c>
      <c r="I273" s="78" t="s">
        <v>15</v>
      </c>
      <c r="J273" s="79">
        <v>2.62</v>
      </c>
      <c r="K273" s="79" t="s">
        <v>16</v>
      </c>
      <c r="L273" s="79" t="s">
        <v>17</v>
      </c>
      <c r="M273" s="85"/>
      <c r="N273" s="86"/>
      <c r="O273" s="87"/>
      <c r="P273" s="87"/>
      <c r="Q273" s="80" t="s">
        <v>21</v>
      </c>
      <c r="R273" s="88" t="s">
        <v>1630</v>
      </c>
      <c r="S273" s="83"/>
    </row>
    <row r="274" spans="1:19" ht="12.75" x14ac:dyDescent="0.2">
      <c r="A274" s="74">
        <v>510637</v>
      </c>
      <c r="B274" s="84" t="s">
        <v>2226</v>
      </c>
      <c r="C274" s="76" t="s">
        <v>1061</v>
      </c>
      <c r="D274" s="76" t="s">
        <v>197</v>
      </c>
      <c r="E274" s="77">
        <v>95012</v>
      </c>
      <c r="F274" s="78" t="s">
        <v>2227</v>
      </c>
      <c r="G274" s="78" t="s">
        <v>19</v>
      </c>
      <c r="H274" s="78" t="s">
        <v>1629</v>
      </c>
      <c r="I274" s="78" t="s">
        <v>15</v>
      </c>
      <c r="J274" s="79">
        <v>2.62</v>
      </c>
      <c r="K274" s="79" t="s">
        <v>16</v>
      </c>
      <c r="L274" s="79" t="s">
        <v>17</v>
      </c>
      <c r="M274" s="85"/>
      <c r="N274" s="86"/>
      <c r="O274" s="87"/>
      <c r="P274" s="87"/>
      <c r="Q274" s="80" t="s">
        <v>21</v>
      </c>
      <c r="R274" s="88" t="s">
        <v>1630</v>
      </c>
      <c r="S274" s="83"/>
    </row>
    <row r="275" spans="1:19" ht="12.75" x14ac:dyDescent="0.2">
      <c r="A275" s="74">
        <v>768146</v>
      </c>
      <c r="B275" s="84" t="s">
        <v>2228</v>
      </c>
      <c r="C275" s="76" t="s">
        <v>1061</v>
      </c>
      <c r="D275" s="76" t="s">
        <v>197</v>
      </c>
      <c r="E275" s="77">
        <v>91644</v>
      </c>
      <c r="F275" s="78" t="s">
        <v>2229</v>
      </c>
      <c r="G275" s="78" t="s">
        <v>19</v>
      </c>
      <c r="H275" s="78" t="s">
        <v>1629</v>
      </c>
      <c r="I275" s="78" t="s">
        <v>15</v>
      </c>
      <c r="J275" s="79">
        <v>2.62</v>
      </c>
      <c r="K275" s="79" t="s">
        <v>16</v>
      </c>
      <c r="L275" s="79" t="s">
        <v>17</v>
      </c>
      <c r="M275" s="85"/>
      <c r="N275" s="86"/>
      <c r="O275" s="87"/>
      <c r="P275" s="87"/>
      <c r="Q275" s="82" t="s">
        <v>21</v>
      </c>
      <c r="R275" s="82" t="s">
        <v>1630</v>
      </c>
      <c r="S275" s="83"/>
    </row>
    <row r="276" spans="1:19" ht="12.75" x14ac:dyDescent="0.2">
      <c r="A276" s="74">
        <v>554380</v>
      </c>
      <c r="B276" s="84" t="s">
        <v>2230</v>
      </c>
      <c r="C276" s="84" t="s">
        <v>2034</v>
      </c>
      <c r="D276" s="84" t="s">
        <v>2035</v>
      </c>
      <c r="E276" s="77">
        <v>4976</v>
      </c>
      <c r="F276" s="78" t="s">
        <v>2036</v>
      </c>
      <c r="G276" s="78" t="s">
        <v>19</v>
      </c>
      <c r="H276" s="78" t="s">
        <v>1629</v>
      </c>
      <c r="I276" s="78" t="s">
        <v>15</v>
      </c>
      <c r="J276" s="79">
        <v>2.62</v>
      </c>
      <c r="K276" s="79">
        <v>18.47</v>
      </c>
      <c r="L276" s="79" t="s">
        <v>17</v>
      </c>
      <c r="M276" s="85"/>
      <c r="N276" s="86"/>
      <c r="O276" s="87"/>
      <c r="P276" s="87"/>
      <c r="Q276" s="82" t="s">
        <v>21</v>
      </c>
      <c r="R276" s="82" t="s">
        <v>1630</v>
      </c>
      <c r="S276" s="89"/>
    </row>
    <row r="277" spans="1:19" ht="12.75" x14ac:dyDescent="0.2">
      <c r="A277" s="74">
        <v>285640</v>
      </c>
      <c r="B277" s="76" t="s">
        <v>2231</v>
      </c>
      <c r="C277" s="76" t="s">
        <v>44</v>
      </c>
      <c r="D277" s="76" t="s">
        <v>1756</v>
      </c>
      <c r="E277" s="77">
        <v>285640</v>
      </c>
      <c r="F277" s="78" t="s">
        <v>103</v>
      </c>
      <c r="G277" s="78" t="s">
        <v>104</v>
      </c>
      <c r="H277" s="78" t="s">
        <v>1629</v>
      </c>
      <c r="I277" s="78" t="s">
        <v>15</v>
      </c>
      <c r="J277" s="79">
        <v>2.62</v>
      </c>
      <c r="K277" s="79">
        <v>28.51</v>
      </c>
      <c r="L277" s="79" t="s">
        <v>17</v>
      </c>
      <c r="M277" s="85"/>
      <c r="N277" s="86"/>
      <c r="O277" s="87"/>
      <c r="P277" s="87"/>
      <c r="Q277" s="80" t="s">
        <v>21</v>
      </c>
      <c r="R277" s="88" t="s">
        <v>1630</v>
      </c>
      <c r="S277" s="83"/>
    </row>
    <row r="278" spans="1:19" ht="12.75" x14ac:dyDescent="0.2">
      <c r="A278" s="74">
        <v>118907</v>
      </c>
      <c r="B278" s="84" t="s">
        <v>2232</v>
      </c>
      <c r="C278" s="76" t="s">
        <v>44</v>
      </c>
      <c r="D278" s="76" t="s">
        <v>1887</v>
      </c>
      <c r="E278" s="77">
        <v>118907</v>
      </c>
      <c r="F278" s="78" t="s">
        <v>2233</v>
      </c>
      <c r="G278" s="78" t="s">
        <v>33</v>
      </c>
      <c r="H278" s="78" t="s">
        <v>1629</v>
      </c>
      <c r="I278" s="78" t="s">
        <v>15</v>
      </c>
      <c r="J278" s="79">
        <v>2.62</v>
      </c>
      <c r="K278" s="79">
        <v>40.5</v>
      </c>
      <c r="L278" s="79" t="s">
        <v>17</v>
      </c>
      <c r="M278" s="85"/>
      <c r="N278" s="86"/>
      <c r="O278" s="87"/>
      <c r="P278" s="87"/>
      <c r="Q278" s="82" t="s">
        <v>21</v>
      </c>
      <c r="R278" s="82" t="s">
        <v>1630</v>
      </c>
      <c r="S278" s="83"/>
    </row>
    <row r="279" spans="1:19" ht="12.75" x14ac:dyDescent="0.2">
      <c r="A279" s="74">
        <v>312926</v>
      </c>
      <c r="B279" s="84" t="s">
        <v>2234</v>
      </c>
      <c r="C279" s="76" t="s">
        <v>101</v>
      </c>
      <c r="D279" s="76" t="s">
        <v>1756</v>
      </c>
      <c r="E279" s="77">
        <v>312926</v>
      </c>
      <c r="F279" s="78" t="s">
        <v>2233</v>
      </c>
      <c r="G279" s="78" t="s">
        <v>33</v>
      </c>
      <c r="H279" s="78" t="s">
        <v>1629</v>
      </c>
      <c r="I279" s="78" t="s">
        <v>15</v>
      </c>
      <c r="J279" s="79">
        <v>2.62</v>
      </c>
      <c r="K279" s="79">
        <v>40.93</v>
      </c>
      <c r="L279" s="79" t="s">
        <v>17</v>
      </c>
      <c r="M279" s="85"/>
      <c r="N279" s="86"/>
      <c r="O279" s="87"/>
      <c r="P279" s="87"/>
      <c r="Q279" s="80" t="s">
        <v>2235</v>
      </c>
      <c r="R279" s="82" t="s">
        <v>1802</v>
      </c>
      <c r="S279" s="83"/>
    </row>
    <row r="280" spans="1:19" ht="12.75" x14ac:dyDescent="0.2">
      <c r="A280" s="74">
        <v>198161</v>
      </c>
      <c r="B280" s="84" t="s">
        <v>2236</v>
      </c>
      <c r="C280" s="76" t="s">
        <v>1061</v>
      </c>
      <c r="D280" s="76" t="s">
        <v>197</v>
      </c>
      <c r="E280" s="77">
        <v>91647</v>
      </c>
      <c r="F280" s="78" t="s">
        <v>2143</v>
      </c>
      <c r="G280" s="78" t="s">
        <v>19</v>
      </c>
      <c r="H280" s="78" t="s">
        <v>1629</v>
      </c>
      <c r="I280" s="78" t="s">
        <v>15</v>
      </c>
      <c r="J280" s="79">
        <v>2.62</v>
      </c>
      <c r="K280" s="79" t="s">
        <v>16</v>
      </c>
      <c r="L280" s="79" t="s">
        <v>17</v>
      </c>
      <c r="M280" s="85"/>
      <c r="N280" s="86"/>
      <c r="O280" s="87"/>
      <c r="P280" s="87"/>
      <c r="Q280" s="80" t="s">
        <v>21</v>
      </c>
      <c r="R280" s="88" t="s">
        <v>1630</v>
      </c>
      <c r="S280" s="83"/>
    </row>
    <row r="281" spans="1:19" ht="12.75" x14ac:dyDescent="0.2">
      <c r="A281" s="74">
        <v>313408</v>
      </c>
      <c r="B281" s="84" t="s">
        <v>2237</v>
      </c>
      <c r="C281" s="76" t="s">
        <v>1061</v>
      </c>
      <c r="D281" s="76" t="s">
        <v>197</v>
      </c>
      <c r="E281" s="77">
        <v>91655</v>
      </c>
      <c r="F281" s="78" t="s">
        <v>1882</v>
      </c>
      <c r="G281" s="78" t="s">
        <v>19</v>
      </c>
      <c r="H281" s="78" t="s">
        <v>1629</v>
      </c>
      <c r="I281" s="78" t="s">
        <v>15</v>
      </c>
      <c r="J281" s="79">
        <v>2.62</v>
      </c>
      <c r="K281" s="79" t="s">
        <v>16</v>
      </c>
      <c r="L281" s="79" t="s">
        <v>17</v>
      </c>
      <c r="M281" s="85"/>
      <c r="N281" s="86"/>
      <c r="O281" s="87"/>
      <c r="P281" s="87"/>
      <c r="Q281" s="82" t="s">
        <v>21</v>
      </c>
      <c r="R281" s="82" t="s">
        <v>1630</v>
      </c>
      <c r="S281" s="83"/>
    </row>
    <row r="282" spans="1:19" ht="12.75" x14ac:dyDescent="0.2">
      <c r="A282" s="74">
        <v>175706</v>
      </c>
      <c r="B282" s="76" t="s">
        <v>2238</v>
      </c>
      <c r="C282" s="76" t="s">
        <v>44</v>
      </c>
      <c r="D282" s="76" t="s">
        <v>1756</v>
      </c>
      <c r="E282" s="77">
        <v>175706</v>
      </c>
      <c r="F282" s="78" t="s">
        <v>200</v>
      </c>
      <c r="G282" s="78" t="s">
        <v>104</v>
      </c>
      <c r="H282" s="78" t="s">
        <v>1629</v>
      </c>
      <c r="I282" s="78" t="s">
        <v>15</v>
      </c>
      <c r="J282" s="79">
        <v>2.62</v>
      </c>
      <c r="K282" s="79">
        <v>25.7</v>
      </c>
      <c r="L282" s="79" t="s">
        <v>17</v>
      </c>
      <c r="M282" s="85"/>
      <c r="N282" s="86"/>
      <c r="O282" s="87"/>
      <c r="P282" s="87"/>
      <c r="Q282" s="82" t="s">
        <v>21</v>
      </c>
      <c r="R282" s="82" t="s">
        <v>1630</v>
      </c>
      <c r="S282" s="83"/>
    </row>
    <row r="283" spans="1:19" ht="12.75" x14ac:dyDescent="0.2">
      <c r="A283" s="74">
        <v>118915</v>
      </c>
      <c r="B283" s="76" t="s">
        <v>2239</v>
      </c>
      <c r="C283" s="76" t="s">
        <v>44</v>
      </c>
      <c r="D283" s="76" t="s">
        <v>1887</v>
      </c>
      <c r="E283" s="77">
        <v>9390111891</v>
      </c>
      <c r="F283" s="78" t="s">
        <v>2233</v>
      </c>
      <c r="G283" s="78" t="s">
        <v>33</v>
      </c>
      <c r="H283" s="78" t="s">
        <v>1629</v>
      </c>
      <c r="I283" s="78" t="s">
        <v>15</v>
      </c>
      <c r="J283" s="79">
        <v>2.62</v>
      </c>
      <c r="K283" s="79">
        <v>40.700000000000003</v>
      </c>
      <c r="L283" s="79" t="s">
        <v>17</v>
      </c>
      <c r="M283" s="85"/>
      <c r="N283" s="86"/>
      <c r="O283" s="87"/>
      <c r="P283" s="87"/>
      <c r="Q283" s="80" t="s">
        <v>21</v>
      </c>
      <c r="R283" s="88" t="s">
        <v>1630</v>
      </c>
      <c r="S283" s="83"/>
    </row>
    <row r="284" spans="1:19" ht="12.75" x14ac:dyDescent="0.2">
      <c r="A284" s="74">
        <v>264050</v>
      </c>
      <c r="B284" s="76" t="s">
        <v>2240</v>
      </c>
      <c r="C284" s="76" t="s">
        <v>23</v>
      </c>
      <c r="D284" s="76" t="s">
        <v>1756</v>
      </c>
      <c r="E284" s="77">
        <v>264050</v>
      </c>
      <c r="F284" s="78" t="s">
        <v>546</v>
      </c>
      <c r="G284" s="78" t="s">
        <v>104</v>
      </c>
      <c r="H284" s="78" t="s">
        <v>1629</v>
      </c>
      <c r="I284" s="78" t="s">
        <v>15</v>
      </c>
      <c r="J284" s="79">
        <v>2.62</v>
      </c>
      <c r="K284" s="79">
        <v>21.62</v>
      </c>
      <c r="L284" s="79" t="s">
        <v>17</v>
      </c>
      <c r="M284" s="85"/>
      <c r="N284" s="86"/>
      <c r="O284" s="87"/>
      <c r="P284" s="87"/>
      <c r="Q284" s="80" t="s">
        <v>21</v>
      </c>
      <c r="R284" s="88" t="s">
        <v>1630</v>
      </c>
      <c r="S284" s="83"/>
    </row>
    <row r="285" spans="1:19" ht="12.75" x14ac:dyDescent="0.2">
      <c r="A285" s="74">
        <v>576646</v>
      </c>
      <c r="B285" s="84" t="s">
        <v>2241</v>
      </c>
      <c r="C285" s="76" t="s">
        <v>1061</v>
      </c>
      <c r="D285" s="76" t="s">
        <v>197</v>
      </c>
      <c r="E285" s="77">
        <v>91658</v>
      </c>
      <c r="F285" s="78" t="s">
        <v>1882</v>
      </c>
      <c r="G285" s="78" t="s">
        <v>19</v>
      </c>
      <c r="H285" s="78" t="s">
        <v>1629</v>
      </c>
      <c r="I285" s="78" t="s">
        <v>15</v>
      </c>
      <c r="J285" s="79">
        <v>2.62</v>
      </c>
      <c r="K285" s="79" t="s">
        <v>16</v>
      </c>
      <c r="L285" s="79" t="s">
        <v>17</v>
      </c>
      <c r="M285" s="85"/>
      <c r="N285" s="86"/>
      <c r="O285" s="87"/>
      <c r="P285" s="87"/>
      <c r="Q285" s="82" t="s">
        <v>21</v>
      </c>
      <c r="R285" s="82" t="s">
        <v>1630</v>
      </c>
      <c r="S285" s="83"/>
    </row>
    <row r="286" spans="1:19" ht="12.75" x14ac:dyDescent="0.2">
      <c r="A286" s="74">
        <v>610882</v>
      </c>
      <c r="B286" s="92" t="s">
        <v>2242</v>
      </c>
      <c r="C286" s="76" t="s">
        <v>44</v>
      </c>
      <c r="D286" s="76" t="s">
        <v>1756</v>
      </c>
      <c r="E286" s="77">
        <v>610882</v>
      </c>
      <c r="F286" s="78" t="s">
        <v>164</v>
      </c>
      <c r="G286" s="78" t="s">
        <v>104</v>
      </c>
      <c r="H286" s="78" t="s">
        <v>1629</v>
      </c>
      <c r="I286" s="78" t="s">
        <v>15</v>
      </c>
      <c r="J286" s="79">
        <v>2.62</v>
      </c>
      <c r="K286" s="79">
        <v>38.44</v>
      </c>
      <c r="L286" s="79" t="s">
        <v>17</v>
      </c>
      <c r="M286" s="85"/>
      <c r="N286" s="86"/>
      <c r="O286" s="87"/>
      <c r="P286" s="87"/>
      <c r="Q286" s="80" t="s">
        <v>165</v>
      </c>
      <c r="R286" s="80" t="s">
        <v>1802</v>
      </c>
      <c r="S286" s="83"/>
    </row>
    <row r="287" spans="1:19" ht="12.75" x14ac:dyDescent="0.2">
      <c r="A287" s="74">
        <v>732486</v>
      </c>
      <c r="B287" s="84" t="s">
        <v>2243</v>
      </c>
      <c r="C287" s="76" t="s">
        <v>1061</v>
      </c>
      <c r="D287" s="76" t="s">
        <v>2142</v>
      </c>
      <c r="E287" s="77">
        <v>91670</v>
      </c>
      <c r="F287" s="78" t="s">
        <v>2143</v>
      </c>
      <c r="G287" s="78" t="s">
        <v>19</v>
      </c>
      <c r="H287" s="78" t="s">
        <v>1629</v>
      </c>
      <c r="I287" s="78" t="s">
        <v>15</v>
      </c>
      <c r="J287" s="79">
        <v>2.62</v>
      </c>
      <c r="K287" s="79" t="s">
        <v>16</v>
      </c>
      <c r="L287" s="79" t="s">
        <v>17</v>
      </c>
      <c r="M287" s="85"/>
      <c r="N287" s="86"/>
      <c r="O287" s="87"/>
      <c r="P287" s="87"/>
      <c r="Q287" s="82" t="s">
        <v>21</v>
      </c>
      <c r="R287" s="82" t="s">
        <v>1630</v>
      </c>
      <c r="S287" s="83"/>
    </row>
    <row r="288" spans="1:19" ht="12.75" x14ac:dyDescent="0.2">
      <c r="A288" s="74">
        <v>554389</v>
      </c>
      <c r="B288" s="92" t="s">
        <v>2244</v>
      </c>
      <c r="C288" s="76" t="s">
        <v>2135</v>
      </c>
      <c r="D288" s="76" t="s">
        <v>2035</v>
      </c>
      <c r="E288" s="93">
        <v>6558</v>
      </c>
      <c r="F288" s="78" t="s">
        <v>2036</v>
      </c>
      <c r="G288" s="78" t="s">
        <v>19</v>
      </c>
      <c r="H288" s="78" t="s">
        <v>1629</v>
      </c>
      <c r="I288" s="78" t="s">
        <v>15</v>
      </c>
      <c r="J288" s="79">
        <v>2.62</v>
      </c>
      <c r="K288" s="79">
        <v>61.12</v>
      </c>
      <c r="L288" s="79" t="s">
        <v>17</v>
      </c>
      <c r="M288" s="85"/>
      <c r="N288" s="86"/>
      <c r="O288" s="87"/>
      <c r="P288" s="87"/>
      <c r="Q288" s="89"/>
      <c r="R288" s="89"/>
      <c r="S288" s="84" t="s">
        <v>2136</v>
      </c>
    </row>
    <row r="289" spans="1:19" ht="12.75" x14ac:dyDescent="0.2">
      <c r="A289" s="74">
        <v>198196</v>
      </c>
      <c r="B289" s="84" t="s">
        <v>2245</v>
      </c>
      <c r="C289" s="76" t="s">
        <v>1061</v>
      </c>
      <c r="D289" s="76" t="s">
        <v>197</v>
      </c>
      <c r="E289" s="77">
        <v>91684</v>
      </c>
      <c r="F289" s="78" t="s">
        <v>1882</v>
      </c>
      <c r="G289" s="78" t="s">
        <v>19</v>
      </c>
      <c r="H289" s="78" t="s">
        <v>1629</v>
      </c>
      <c r="I289" s="78" t="s">
        <v>15</v>
      </c>
      <c r="J289" s="79">
        <v>2.62</v>
      </c>
      <c r="K289" s="79" t="s">
        <v>16</v>
      </c>
      <c r="L289" s="79" t="s">
        <v>17</v>
      </c>
      <c r="M289" s="85"/>
      <c r="N289" s="86"/>
      <c r="O289" s="87"/>
      <c r="P289" s="87"/>
      <c r="Q289" s="82" t="s">
        <v>21</v>
      </c>
      <c r="R289" s="82" t="s">
        <v>1630</v>
      </c>
      <c r="S289" s="83"/>
    </row>
    <row r="290" spans="1:19" ht="12.75" x14ac:dyDescent="0.2">
      <c r="A290" s="74">
        <v>170895</v>
      </c>
      <c r="B290" s="75" t="s">
        <v>2246</v>
      </c>
      <c r="C290" s="76" t="s">
        <v>1061</v>
      </c>
      <c r="D290" s="76" t="s">
        <v>2142</v>
      </c>
      <c r="E290" s="77">
        <v>91678</v>
      </c>
      <c r="F290" s="78" t="s">
        <v>2247</v>
      </c>
      <c r="G290" s="78" t="s">
        <v>19</v>
      </c>
      <c r="H290" s="78" t="s">
        <v>1629</v>
      </c>
      <c r="I290" s="78" t="s">
        <v>15</v>
      </c>
      <c r="J290" s="79">
        <v>2.62</v>
      </c>
      <c r="K290" s="79" t="s">
        <v>16</v>
      </c>
      <c r="L290" s="79" t="s">
        <v>17</v>
      </c>
      <c r="M290" s="85"/>
      <c r="N290" s="86"/>
      <c r="O290" s="87"/>
      <c r="P290" s="87"/>
      <c r="Q290" s="82" t="s">
        <v>21</v>
      </c>
      <c r="R290" s="82" t="s">
        <v>1630</v>
      </c>
      <c r="S290" s="83"/>
    </row>
    <row r="291" spans="1:19" ht="12.75" x14ac:dyDescent="0.2">
      <c r="A291" s="74">
        <v>554378</v>
      </c>
      <c r="B291" s="84" t="s">
        <v>2248</v>
      </c>
      <c r="C291" s="84" t="s">
        <v>2034</v>
      </c>
      <c r="D291" s="84" t="s">
        <v>2035</v>
      </c>
      <c r="E291" s="77">
        <v>4254</v>
      </c>
      <c r="F291" s="78" t="s">
        <v>2036</v>
      </c>
      <c r="G291" s="78" t="s">
        <v>19</v>
      </c>
      <c r="H291" s="78" t="s">
        <v>1629</v>
      </c>
      <c r="I291" s="78" t="s">
        <v>15</v>
      </c>
      <c r="J291" s="79">
        <v>2.62</v>
      </c>
      <c r="K291" s="79">
        <v>25.470000000000002</v>
      </c>
      <c r="L291" s="79" t="s">
        <v>17</v>
      </c>
      <c r="M291" s="85"/>
      <c r="N291" s="86"/>
      <c r="O291" s="87"/>
      <c r="P291" s="87"/>
      <c r="Q291" s="82" t="s">
        <v>21</v>
      </c>
      <c r="R291" s="82" t="s">
        <v>1630</v>
      </c>
      <c r="S291" s="89"/>
    </row>
    <row r="292" spans="1:19" ht="12.75" x14ac:dyDescent="0.2">
      <c r="A292" s="74">
        <v>781592</v>
      </c>
      <c r="B292" s="84" t="s">
        <v>2249</v>
      </c>
      <c r="C292" s="76" t="s">
        <v>1061</v>
      </c>
      <c r="D292" s="76" t="s">
        <v>197</v>
      </c>
      <c r="E292" s="77">
        <v>91682</v>
      </c>
      <c r="F292" s="78" t="s">
        <v>1645</v>
      </c>
      <c r="G292" s="78" t="s">
        <v>19</v>
      </c>
      <c r="H292" s="78" t="s">
        <v>1629</v>
      </c>
      <c r="I292" s="78" t="s">
        <v>15</v>
      </c>
      <c r="J292" s="79">
        <v>2.62</v>
      </c>
      <c r="K292" s="79" t="s">
        <v>16</v>
      </c>
      <c r="L292" s="79" t="s">
        <v>17</v>
      </c>
      <c r="M292" s="85"/>
      <c r="N292" s="86"/>
      <c r="O292" s="87"/>
      <c r="P292" s="87"/>
      <c r="Q292" s="80" t="s">
        <v>21</v>
      </c>
      <c r="R292" s="88" t="s">
        <v>1630</v>
      </c>
      <c r="S292" s="83"/>
    </row>
    <row r="293" spans="1:19" ht="12.75" x14ac:dyDescent="0.2">
      <c r="A293" s="74">
        <v>702398</v>
      </c>
      <c r="B293" s="76" t="s">
        <v>2250</v>
      </c>
      <c r="C293" s="76" t="s">
        <v>1786</v>
      </c>
      <c r="D293" s="76" t="s">
        <v>1787</v>
      </c>
      <c r="E293" s="77" t="s">
        <v>2251</v>
      </c>
      <c r="F293" s="78" t="s">
        <v>208</v>
      </c>
      <c r="G293" s="78" t="s">
        <v>33</v>
      </c>
      <c r="H293" s="78" t="s">
        <v>1629</v>
      </c>
      <c r="I293" s="78" t="s">
        <v>15</v>
      </c>
      <c r="J293" s="79">
        <v>2.62</v>
      </c>
      <c r="K293" s="79">
        <v>29.12</v>
      </c>
      <c r="L293" s="79" t="s">
        <v>17</v>
      </c>
      <c r="M293" s="85"/>
      <c r="N293" s="86"/>
      <c r="O293" s="87"/>
      <c r="P293" s="87"/>
      <c r="Q293" s="82" t="s">
        <v>21</v>
      </c>
      <c r="R293" s="82" t="s">
        <v>1630</v>
      </c>
      <c r="S293" s="83"/>
    </row>
    <row r="294" spans="1:19" ht="12.75" x14ac:dyDescent="0.2">
      <c r="A294" s="74">
        <v>266052</v>
      </c>
      <c r="B294" s="76" t="s">
        <v>2252</v>
      </c>
      <c r="C294" s="76" t="s">
        <v>2253</v>
      </c>
      <c r="D294" s="76" t="s">
        <v>212</v>
      </c>
      <c r="E294" s="77" t="s">
        <v>2254</v>
      </c>
      <c r="F294" s="78" t="s">
        <v>208</v>
      </c>
      <c r="G294" s="78" t="s">
        <v>33</v>
      </c>
      <c r="H294" s="78" t="s">
        <v>1629</v>
      </c>
      <c r="I294" s="78" t="s">
        <v>15</v>
      </c>
      <c r="J294" s="79">
        <v>2.62</v>
      </c>
      <c r="K294" s="79">
        <v>31.33</v>
      </c>
      <c r="L294" s="79" t="s">
        <v>17</v>
      </c>
      <c r="M294" s="85"/>
      <c r="N294" s="86"/>
      <c r="O294" s="87"/>
      <c r="P294" s="87"/>
      <c r="Q294" s="82" t="s">
        <v>21</v>
      </c>
      <c r="R294" s="82" t="s">
        <v>1630</v>
      </c>
      <c r="S294" s="83"/>
    </row>
    <row r="295" spans="1:19" ht="12.75" x14ac:dyDescent="0.2">
      <c r="A295" s="74">
        <v>283611</v>
      </c>
      <c r="B295" s="76" t="s">
        <v>2255</v>
      </c>
      <c r="C295" s="76" t="s">
        <v>206</v>
      </c>
      <c r="D295" s="76" t="s">
        <v>2256</v>
      </c>
      <c r="E295" s="77">
        <v>3800078787</v>
      </c>
      <c r="F295" s="78" t="s">
        <v>208</v>
      </c>
      <c r="G295" s="78" t="s">
        <v>33</v>
      </c>
      <c r="H295" s="78" t="s">
        <v>1629</v>
      </c>
      <c r="I295" s="78" t="s">
        <v>15</v>
      </c>
      <c r="J295" s="79">
        <v>2.62</v>
      </c>
      <c r="K295" s="79">
        <v>31.42</v>
      </c>
      <c r="L295" s="79" t="s">
        <v>17</v>
      </c>
      <c r="M295" s="85"/>
      <c r="N295" s="86"/>
      <c r="O295" s="87"/>
      <c r="P295" s="87"/>
      <c r="Q295" s="82" t="s">
        <v>21</v>
      </c>
      <c r="R295" s="88" t="s">
        <v>1630</v>
      </c>
      <c r="S295" s="89"/>
    </row>
    <row r="296" spans="1:19" ht="12.75" x14ac:dyDescent="0.2">
      <c r="A296" s="74">
        <v>583504</v>
      </c>
      <c r="B296" s="84" t="s">
        <v>2257</v>
      </c>
      <c r="C296" s="76" t="s">
        <v>2258</v>
      </c>
      <c r="D296" s="76" t="s">
        <v>2259</v>
      </c>
      <c r="E296" s="77" t="s">
        <v>2260</v>
      </c>
      <c r="F296" s="78" t="s">
        <v>2261</v>
      </c>
      <c r="G296" s="78" t="s">
        <v>33</v>
      </c>
      <c r="H296" s="78" t="s">
        <v>1629</v>
      </c>
      <c r="I296" s="78" t="s">
        <v>15</v>
      </c>
      <c r="J296" s="79">
        <v>2.62</v>
      </c>
      <c r="K296" s="79">
        <v>73.180000000000007</v>
      </c>
      <c r="L296" s="79" t="s">
        <v>17</v>
      </c>
      <c r="M296" s="107"/>
      <c r="N296" s="86"/>
      <c r="O296" s="87"/>
      <c r="P296" s="87"/>
      <c r="Q296" s="82" t="s">
        <v>21</v>
      </c>
      <c r="R296" s="82" t="s">
        <v>1630</v>
      </c>
      <c r="S296" s="83"/>
    </row>
    <row r="297" spans="1:19" ht="12.75" x14ac:dyDescent="0.2">
      <c r="A297" s="74">
        <v>862355</v>
      </c>
      <c r="B297" s="84" t="s">
        <v>2262</v>
      </c>
      <c r="C297" s="76" t="s">
        <v>1128</v>
      </c>
      <c r="D297" s="76" t="s">
        <v>2256</v>
      </c>
      <c r="E297" s="77">
        <v>3800007338</v>
      </c>
      <c r="F297" s="78" t="s">
        <v>2195</v>
      </c>
      <c r="G297" s="78" t="s">
        <v>33</v>
      </c>
      <c r="H297" s="78" t="s">
        <v>1629</v>
      </c>
      <c r="I297" s="78" t="s">
        <v>15</v>
      </c>
      <c r="J297" s="79">
        <v>2.62</v>
      </c>
      <c r="K297" s="79">
        <v>37.619999999999997</v>
      </c>
      <c r="L297" s="79" t="s">
        <v>17</v>
      </c>
      <c r="M297" s="85"/>
      <c r="N297" s="86"/>
      <c r="O297" s="87"/>
      <c r="P297" s="87"/>
      <c r="Q297" s="82" t="s">
        <v>21</v>
      </c>
      <c r="R297" s="82" t="s">
        <v>1630</v>
      </c>
      <c r="S297" s="83"/>
    </row>
    <row r="298" spans="1:19" ht="12.75" x14ac:dyDescent="0.2">
      <c r="A298" s="74">
        <v>304021</v>
      </c>
      <c r="B298" s="84" t="s">
        <v>2263</v>
      </c>
      <c r="C298" s="76" t="s">
        <v>1128</v>
      </c>
      <c r="D298" s="76" t="s">
        <v>2256</v>
      </c>
      <c r="E298" s="77">
        <v>3800007337</v>
      </c>
      <c r="F298" s="78" t="s">
        <v>2195</v>
      </c>
      <c r="G298" s="78" t="s">
        <v>33</v>
      </c>
      <c r="H298" s="78" t="s">
        <v>1629</v>
      </c>
      <c r="I298" s="78" t="s">
        <v>15</v>
      </c>
      <c r="J298" s="79">
        <v>2.62</v>
      </c>
      <c r="K298" s="79">
        <v>37.619999999999997</v>
      </c>
      <c r="L298" s="79" t="s">
        <v>17</v>
      </c>
      <c r="M298" s="85"/>
      <c r="N298" s="86"/>
      <c r="O298" s="87"/>
      <c r="P298" s="87"/>
      <c r="Q298" s="82" t="s">
        <v>21</v>
      </c>
      <c r="R298" s="82" t="s">
        <v>1630</v>
      </c>
      <c r="S298" s="83"/>
    </row>
    <row r="299" spans="1:19" ht="12.75" x14ac:dyDescent="0.2">
      <c r="A299" s="74">
        <v>445093</v>
      </c>
      <c r="B299" s="84" t="s">
        <v>2264</v>
      </c>
      <c r="C299" s="76" t="s">
        <v>1840</v>
      </c>
      <c r="D299" s="76" t="s">
        <v>1841</v>
      </c>
      <c r="E299" s="77" t="s">
        <v>2265</v>
      </c>
      <c r="F299" s="78" t="s">
        <v>1843</v>
      </c>
      <c r="G299" s="78" t="s">
        <v>33</v>
      </c>
      <c r="H299" s="78" t="s">
        <v>1629</v>
      </c>
      <c r="I299" s="78" t="s">
        <v>15</v>
      </c>
      <c r="J299" s="79">
        <v>2.62</v>
      </c>
      <c r="K299" s="79">
        <v>65.02</v>
      </c>
      <c r="L299" s="79" t="s">
        <v>17</v>
      </c>
      <c r="M299" s="85"/>
      <c r="N299" s="86"/>
      <c r="O299" s="87"/>
      <c r="P299" s="87"/>
      <c r="Q299" s="82" t="s">
        <v>21</v>
      </c>
      <c r="R299" s="82" t="s">
        <v>1630</v>
      </c>
      <c r="S299" s="83"/>
    </row>
    <row r="300" spans="1:19" ht="12.75" x14ac:dyDescent="0.2">
      <c r="A300" s="74">
        <v>500149</v>
      </c>
      <c r="B300" s="76" t="s">
        <v>2266</v>
      </c>
      <c r="C300" s="76" t="s">
        <v>2267</v>
      </c>
      <c r="D300" s="76" t="s">
        <v>2267</v>
      </c>
      <c r="E300" s="77">
        <v>61216</v>
      </c>
      <c r="F300" s="78" t="s">
        <v>2268</v>
      </c>
      <c r="G300" s="78" t="s">
        <v>33</v>
      </c>
      <c r="H300" s="78" t="s">
        <v>1629</v>
      </c>
      <c r="I300" s="78" t="s">
        <v>15</v>
      </c>
      <c r="J300" s="79">
        <v>2.62</v>
      </c>
      <c r="K300" s="79">
        <v>65.86</v>
      </c>
      <c r="L300" s="79" t="s">
        <v>17</v>
      </c>
      <c r="M300" s="85"/>
      <c r="N300" s="86"/>
      <c r="O300" s="87"/>
      <c r="P300" s="87"/>
      <c r="Q300" s="82" t="s">
        <v>21</v>
      </c>
      <c r="R300" s="82" t="s">
        <v>1630</v>
      </c>
      <c r="S300" s="83"/>
    </row>
    <row r="301" spans="1:19" ht="12.75" x14ac:dyDescent="0.2">
      <c r="A301" s="74">
        <v>261557</v>
      </c>
      <c r="B301" s="76" t="s">
        <v>210</v>
      </c>
      <c r="C301" s="76" t="s">
        <v>211</v>
      </c>
      <c r="D301" s="76" t="s">
        <v>212</v>
      </c>
      <c r="E301" s="77" t="s">
        <v>213</v>
      </c>
      <c r="F301" s="78" t="s">
        <v>208</v>
      </c>
      <c r="G301" s="78" t="s">
        <v>33</v>
      </c>
      <c r="H301" s="78" t="s">
        <v>1629</v>
      </c>
      <c r="I301" s="78" t="s">
        <v>15</v>
      </c>
      <c r="J301" s="79">
        <v>2.62</v>
      </c>
      <c r="K301" s="79">
        <v>31.33</v>
      </c>
      <c r="L301" s="79" t="s">
        <v>17</v>
      </c>
      <c r="M301" s="85"/>
      <c r="N301" s="86"/>
      <c r="O301" s="87"/>
      <c r="P301" s="87"/>
      <c r="Q301" s="82" t="s">
        <v>21</v>
      </c>
      <c r="R301" s="82" t="s">
        <v>1630</v>
      </c>
      <c r="S301" s="83"/>
    </row>
    <row r="302" spans="1:19" ht="12.75" x14ac:dyDescent="0.2">
      <c r="A302" s="74">
        <v>261799</v>
      </c>
      <c r="B302" s="76" t="s">
        <v>2269</v>
      </c>
      <c r="C302" s="76" t="s">
        <v>212</v>
      </c>
      <c r="D302" s="76" t="s">
        <v>212</v>
      </c>
      <c r="E302" s="77" t="s">
        <v>2270</v>
      </c>
      <c r="F302" s="78" t="s">
        <v>2271</v>
      </c>
      <c r="G302" s="78" t="s">
        <v>33</v>
      </c>
      <c r="H302" s="78" t="s">
        <v>1629</v>
      </c>
      <c r="I302" s="78" t="s">
        <v>15</v>
      </c>
      <c r="J302" s="79">
        <v>2.62</v>
      </c>
      <c r="K302" s="79">
        <v>38.74</v>
      </c>
      <c r="L302" s="79" t="s">
        <v>17</v>
      </c>
      <c r="M302" s="85"/>
      <c r="N302" s="86"/>
      <c r="O302" s="87"/>
      <c r="P302" s="87"/>
      <c r="Q302" s="80" t="s">
        <v>21</v>
      </c>
      <c r="R302" s="88" t="s">
        <v>1630</v>
      </c>
      <c r="S302" s="83"/>
    </row>
    <row r="303" spans="1:19" ht="12.75" x14ac:dyDescent="0.2">
      <c r="A303" s="74">
        <v>493575</v>
      </c>
      <c r="B303" s="84" t="s">
        <v>2272</v>
      </c>
      <c r="C303" s="76" t="s">
        <v>1840</v>
      </c>
      <c r="D303" s="76" t="s">
        <v>1841</v>
      </c>
      <c r="E303" s="77" t="s">
        <v>2273</v>
      </c>
      <c r="F303" s="78" t="s">
        <v>1843</v>
      </c>
      <c r="G303" s="78" t="s">
        <v>33</v>
      </c>
      <c r="H303" s="78" t="s">
        <v>1629</v>
      </c>
      <c r="I303" s="78" t="s">
        <v>15</v>
      </c>
      <c r="J303" s="79">
        <v>2.62</v>
      </c>
      <c r="K303" s="79">
        <v>65.02</v>
      </c>
      <c r="L303" s="79" t="s">
        <v>17</v>
      </c>
      <c r="M303" s="85"/>
      <c r="N303" s="86"/>
      <c r="O303" s="87"/>
      <c r="P303" s="87"/>
      <c r="Q303" s="82" t="s">
        <v>21</v>
      </c>
      <c r="R303" s="82" t="s">
        <v>1630</v>
      </c>
      <c r="S303" s="83"/>
    </row>
    <row r="304" spans="1:19" ht="12.75" x14ac:dyDescent="0.2">
      <c r="A304" s="74">
        <v>509396</v>
      </c>
      <c r="B304" s="76" t="s">
        <v>2274</v>
      </c>
      <c r="C304" s="76" t="s">
        <v>216</v>
      </c>
      <c r="D304" s="76" t="s">
        <v>212</v>
      </c>
      <c r="E304" s="77" t="s">
        <v>217</v>
      </c>
      <c r="F304" s="78" t="s">
        <v>208</v>
      </c>
      <c r="G304" s="78" t="s">
        <v>33</v>
      </c>
      <c r="H304" s="78" t="s">
        <v>1629</v>
      </c>
      <c r="I304" s="78" t="s">
        <v>15</v>
      </c>
      <c r="J304" s="79">
        <v>2.62</v>
      </c>
      <c r="K304" s="79">
        <v>31.33</v>
      </c>
      <c r="L304" s="79" t="s">
        <v>17</v>
      </c>
      <c r="M304" s="85"/>
      <c r="N304" s="86"/>
      <c r="O304" s="87"/>
      <c r="P304" s="87"/>
      <c r="Q304" s="80" t="s">
        <v>21</v>
      </c>
      <c r="R304" s="88" t="s">
        <v>1630</v>
      </c>
      <c r="S304" s="83"/>
    </row>
    <row r="305" spans="1:19" ht="12.75" x14ac:dyDescent="0.2">
      <c r="A305" s="74">
        <v>105307</v>
      </c>
      <c r="B305" s="76" t="s">
        <v>2275</v>
      </c>
      <c r="C305" s="76" t="s">
        <v>216</v>
      </c>
      <c r="D305" s="76" t="s">
        <v>212</v>
      </c>
      <c r="E305" s="77" t="s">
        <v>2276</v>
      </c>
      <c r="F305" s="78" t="s">
        <v>2271</v>
      </c>
      <c r="G305" s="78" t="s">
        <v>33</v>
      </c>
      <c r="H305" s="78" t="s">
        <v>1629</v>
      </c>
      <c r="I305" s="78" t="s">
        <v>15</v>
      </c>
      <c r="J305" s="79">
        <v>2.62</v>
      </c>
      <c r="K305" s="79">
        <v>38.74</v>
      </c>
      <c r="L305" s="79" t="s">
        <v>17</v>
      </c>
      <c r="M305" s="85"/>
      <c r="N305" s="86"/>
      <c r="O305" s="87"/>
      <c r="P305" s="87"/>
      <c r="Q305" s="82" t="s">
        <v>21</v>
      </c>
      <c r="R305" s="82" t="s">
        <v>1630</v>
      </c>
      <c r="S305" s="83"/>
    </row>
    <row r="306" spans="1:19" ht="12.75" x14ac:dyDescent="0.2">
      <c r="A306" s="74">
        <v>667991</v>
      </c>
      <c r="B306" s="76" t="s">
        <v>2277</v>
      </c>
      <c r="C306" s="76" t="s">
        <v>211</v>
      </c>
      <c r="D306" s="76" t="s">
        <v>212</v>
      </c>
      <c r="E306" s="77" t="s">
        <v>2278</v>
      </c>
      <c r="F306" s="78" t="s">
        <v>208</v>
      </c>
      <c r="G306" s="78" t="s">
        <v>33</v>
      </c>
      <c r="H306" s="78" t="s">
        <v>1629</v>
      </c>
      <c r="I306" s="78" t="s">
        <v>15</v>
      </c>
      <c r="J306" s="79">
        <v>2.62</v>
      </c>
      <c r="K306" s="79">
        <v>31.33</v>
      </c>
      <c r="L306" s="79" t="s">
        <v>17</v>
      </c>
      <c r="M306" s="85"/>
      <c r="N306" s="86"/>
      <c r="O306" s="87"/>
      <c r="P306" s="87"/>
      <c r="Q306" s="80" t="s">
        <v>21</v>
      </c>
      <c r="R306" s="88" t="s">
        <v>1630</v>
      </c>
      <c r="S306" s="83"/>
    </row>
    <row r="307" spans="1:19" ht="12.75" x14ac:dyDescent="0.2">
      <c r="A307" s="74">
        <v>264702</v>
      </c>
      <c r="B307" s="76" t="s">
        <v>2279</v>
      </c>
      <c r="C307" s="76" t="s">
        <v>211</v>
      </c>
      <c r="D307" s="76" t="s">
        <v>212</v>
      </c>
      <c r="E307" s="77" t="s">
        <v>2280</v>
      </c>
      <c r="F307" s="78" t="s">
        <v>208</v>
      </c>
      <c r="G307" s="78" t="s">
        <v>33</v>
      </c>
      <c r="H307" s="78" t="s">
        <v>1629</v>
      </c>
      <c r="I307" s="78" t="s">
        <v>15</v>
      </c>
      <c r="J307" s="79">
        <v>2.62</v>
      </c>
      <c r="K307" s="79">
        <v>31.33</v>
      </c>
      <c r="L307" s="79" t="s">
        <v>17</v>
      </c>
      <c r="M307" s="85"/>
      <c r="N307" s="86"/>
      <c r="O307" s="87"/>
      <c r="P307" s="87"/>
      <c r="Q307" s="80" t="s">
        <v>21</v>
      </c>
      <c r="R307" s="88" t="s">
        <v>1630</v>
      </c>
      <c r="S307" s="83"/>
    </row>
    <row r="308" spans="1:19" ht="12.75" x14ac:dyDescent="0.2">
      <c r="A308" s="74">
        <v>583509</v>
      </c>
      <c r="B308" s="84" t="s">
        <v>2281</v>
      </c>
      <c r="C308" s="76" t="s">
        <v>2258</v>
      </c>
      <c r="D308" s="76" t="s">
        <v>2259</v>
      </c>
      <c r="E308" s="77" t="s">
        <v>2282</v>
      </c>
      <c r="F308" s="78" t="s">
        <v>2261</v>
      </c>
      <c r="G308" s="78" t="s">
        <v>33</v>
      </c>
      <c r="H308" s="78" t="s">
        <v>1629</v>
      </c>
      <c r="I308" s="78" t="s">
        <v>15</v>
      </c>
      <c r="J308" s="79">
        <v>2.62</v>
      </c>
      <c r="K308" s="79">
        <v>73.180000000000007</v>
      </c>
      <c r="L308" s="79" t="s">
        <v>17</v>
      </c>
      <c r="M308" s="107"/>
      <c r="N308" s="86"/>
      <c r="O308" s="87"/>
      <c r="P308" s="87"/>
      <c r="Q308" s="82" t="s">
        <v>21</v>
      </c>
      <c r="R308" s="82" t="s">
        <v>1630</v>
      </c>
      <c r="S308" s="84" t="s">
        <v>2283</v>
      </c>
    </row>
    <row r="309" spans="1:19" ht="12.75" x14ac:dyDescent="0.2">
      <c r="A309" s="74">
        <v>453143</v>
      </c>
      <c r="B309" s="76" t="s">
        <v>2284</v>
      </c>
      <c r="C309" s="76" t="s">
        <v>220</v>
      </c>
      <c r="D309" s="76" t="s">
        <v>212</v>
      </c>
      <c r="E309" s="77" t="s">
        <v>221</v>
      </c>
      <c r="F309" s="78" t="s">
        <v>208</v>
      </c>
      <c r="G309" s="78" t="s">
        <v>33</v>
      </c>
      <c r="H309" s="78" t="s">
        <v>1629</v>
      </c>
      <c r="I309" s="78" t="s">
        <v>15</v>
      </c>
      <c r="J309" s="79">
        <v>2.62</v>
      </c>
      <c r="K309" s="79">
        <v>31.33</v>
      </c>
      <c r="L309" s="79" t="s">
        <v>17</v>
      </c>
      <c r="M309" s="85"/>
      <c r="N309" s="86"/>
      <c r="O309" s="87"/>
      <c r="P309" s="87"/>
      <c r="Q309" s="80" t="s">
        <v>21</v>
      </c>
      <c r="R309" s="88" t="s">
        <v>1630</v>
      </c>
      <c r="S309" s="83"/>
    </row>
    <row r="310" spans="1:19" ht="12.75" x14ac:dyDescent="0.2">
      <c r="A310" s="74">
        <v>595934</v>
      </c>
      <c r="B310" s="76" t="s">
        <v>2285</v>
      </c>
      <c r="C310" s="76" t="s">
        <v>223</v>
      </c>
      <c r="D310" s="76" t="s">
        <v>212</v>
      </c>
      <c r="E310" s="77" t="s">
        <v>224</v>
      </c>
      <c r="F310" s="78" t="s">
        <v>208</v>
      </c>
      <c r="G310" s="78" t="s">
        <v>33</v>
      </c>
      <c r="H310" s="78" t="s">
        <v>1629</v>
      </c>
      <c r="I310" s="78" t="s">
        <v>15</v>
      </c>
      <c r="J310" s="79">
        <v>2.62</v>
      </c>
      <c r="K310" s="79">
        <v>31.33</v>
      </c>
      <c r="L310" s="79" t="s">
        <v>17</v>
      </c>
      <c r="M310" s="85"/>
      <c r="N310" s="86"/>
      <c r="O310" s="87"/>
      <c r="P310" s="87"/>
      <c r="Q310" s="80" t="s">
        <v>21</v>
      </c>
      <c r="R310" s="88" t="s">
        <v>1630</v>
      </c>
      <c r="S310" s="83"/>
    </row>
    <row r="311" spans="1:19" ht="12.75" x14ac:dyDescent="0.2">
      <c r="A311" s="74">
        <v>365790</v>
      </c>
      <c r="B311" s="76" t="s">
        <v>2286</v>
      </c>
      <c r="C311" s="76" t="s">
        <v>223</v>
      </c>
      <c r="D311" s="76" t="s">
        <v>212</v>
      </c>
      <c r="E311" s="77" t="s">
        <v>227</v>
      </c>
      <c r="F311" s="78" t="s">
        <v>208</v>
      </c>
      <c r="G311" s="78" t="s">
        <v>33</v>
      </c>
      <c r="H311" s="78" t="s">
        <v>1629</v>
      </c>
      <c r="I311" s="78" t="s">
        <v>15</v>
      </c>
      <c r="J311" s="79">
        <v>2.62</v>
      </c>
      <c r="K311" s="79">
        <v>31.33</v>
      </c>
      <c r="L311" s="79" t="s">
        <v>17</v>
      </c>
      <c r="M311" s="85"/>
      <c r="N311" s="86"/>
      <c r="O311" s="87"/>
      <c r="P311" s="87"/>
      <c r="Q311" s="80" t="s">
        <v>21</v>
      </c>
      <c r="R311" s="88" t="s">
        <v>1630</v>
      </c>
      <c r="S311" s="83"/>
    </row>
    <row r="312" spans="1:19" ht="12.75" x14ac:dyDescent="0.2">
      <c r="A312" s="74">
        <v>445094</v>
      </c>
      <c r="B312" s="84" t="s">
        <v>2287</v>
      </c>
      <c r="C312" s="76" t="s">
        <v>1840</v>
      </c>
      <c r="D312" s="76" t="s">
        <v>1841</v>
      </c>
      <c r="E312" s="77" t="s">
        <v>2288</v>
      </c>
      <c r="F312" s="78" t="s">
        <v>1843</v>
      </c>
      <c r="G312" s="78" t="s">
        <v>33</v>
      </c>
      <c r="H312" s="78" t="s">
        <v>1629</v>
      </c>
      <c r="I312" s="78" t="s">
        <v>15</v>
      </c>
      <c r="J312" s="79">
        <v>2.62</v>
      </c>
      <c r="K312" s="79">
        <v>65.02</v>
      </c>
      <c r="L312" s="79" t="s">
        <v>17</v>
      </c>
      <c r="M312" s="85"/>
      <c r="N312" s="86"/>
      <c r="O312" s="87"/>
      <c r="P312" s="87"/>
      <c r="Q312" s="82" t="s">
        <v>21</v>
      </c>
      <c r="R312" s="82" t="s">
        <v>1630</v>
      </c>
      <c r="S312" s="83"/>
    </row>
    <row r="313" spans="1:19" ht="12.75" x14ac:dyDescent="0.2">
      <c r="A313" s="74">
        <v>105931</v>
      </c>
      <c r="B313" s="76" t="s">
        <v>2289</v>
      </c>
      <c r="C313" s="76" t="s">
        <v>223</v>
      </c>
      <c r="D313" s="76" t="s">
        <v>212</v>
      </c>
      <c r="E313" s="77" t="s">
        <v>2290</v>
      </c>
      <c r="F313" s="78" t="s">
        <v>2271</v>
      </c>
      <c r="G313" s="78" t="s">
        <v>33</v>
      </c>
      <c r="H313" s="78" t="s">
        <v>1629</v>
      </c>
      <c r="I313" s="78" t="s">
        <v>15</v>
      </c>
      <c r="J313" s="79">
        <v>2.62</v>
      </c>
      <c r="K313" s="79">
        <v>38.74</v>
      </c>
      <c r="L313" s="79" t="s">
        <v>17</v>
      </c>
      <c r="M313" s="85"/>
      <c r="N313" s="86"/>
      <c r="O313" s="87"/>
      <c r="P313" s="87"/>
      <c r="Q313" s="80" t="s">
        <v>21</v>
      </c>
      <c r="R313" s="88" t="s">
        <v>1630</v>
      </c>
      <c r="S313" s="83"/>
    </row>
    <row r="314" spans="1:19" ht="12.75" x14ac:dyDescent="0.2">
      <c r="A314" s="74">
        <v>583511</v>
      </c>
      <c r="B314" s="84" t="s">
        <v>2291</v>
      </c>
      <c r="C314" s="76" t="s">
        <v>2258</v>
      </c>
      <c r="D314" s="76" t="s">
        <v>2259</v>
      </c>
      <c r="E314" s="77" t="s">
        <v>2292</v>
      </c>
      <c r="F314" s="78" t="s">
        <v>2261</v>
      </c>
      <c r="G314" s="78" t="s">
        <v>33</v>
      </c>
      <c r="H314" s="78" t="s">
        <v>1629</v>
      </c>
      <c r="I314" s="78" t="s">
        <v>15</v>
      </c>
      <c r="J314" s="79">
        <v>2.62</v>
      </c>
      <c r="K314" s="79">
        <v>73.180000000000007</v>
      </c>
      <c r="L314" s="79" t="s">
        <v>17</v>
      </c>
      <c r="M314" s="107"/>
      <c r="N314" s="86"/>
      <c r="O314" s="87"/>
      <c r="P314" s="87"/>
      <c r="Q314" s="82" t="s">
        <v>21</v>
      </c>
      <c r="R314" s="82" t="s">
        <v>1630</v>
      </c>
      <c r="S314" s="83"/>
    </row>
    <row r="315" spans="1:19" ht="12.75" x14ac:dyDescent="0.2">
      <c r="A315" s="74">
        <v>515522</v>
      </c>
      <c r="B315" s="76" t="s">
        <v>2293</v>
      </c>
      <c r="C315" s="76" t="s">
        <v>2294</v>
      </c>
      <c r="D315" s="76" t="s">
        <v>1841</v>
      </c>
      <c r="E315" s="77" t="s">
        <v>2295</v>
      </c>
      <c r="F315" s="78" t="s">
        <v>2296</v>
      </c>
      <c r="G315" s="78" t="s">
        <v>33</v>
      </c>
      <c r="H315" s="78" t="s">
        <v>1629</v>
      </c>
      <c r="I315" s="78" t="s">
        <v>15</v>
      </c>
      <c r="J315" s="79">
        <v>2.62</v>
      </c>
      <c r="K315" s="79">
        <v>34.659999999999997</v>
      </c>
      <c r="L315" s="79" t="s">
        <v>17</v>
      </c>
      <c r="M315" s="85"/>
      <c r="N315" s="86"/>
      <c r="O315" s="87"/>
      <c r="P315" s="87"/>
      <c r="Q315" s="82" t="s">
        <v>21</v>
      </c>
      <c r="R315" s="82" t="s">
        <v>1630</v>
      </c>
      <c r="S315" s="83"/>
    </row>
    <row r="316" spans="1:19" ht="12.75" x14ac:dyDescent="0.2">
      <c r="A316" s="74">
        <v>150471</v>
      </c>
      <c r="B316" s="76" t="s">
        <v>2297</v>
      </c>
      <c r="C316" s="76" t="s">
        <v>2267</v>
      </c>
      <c r="D316" s="76" t="s">
        <v>2267</v>
      </c>
      <c r="E316" s="77">
        <v>61119</v>
      </c>
      <c r="F316" s="78" t="s">
        <v>2298</v>
      </c>
      <c r="G316" s="78" t="s">
        <v>33</v>
      </c>
      <c r="H316" s="78" t="s">
        <v>1629</v>
      </c>
      <c r="I316" s="78" t="s">
        <v>15</v>
      </c>
      <c r="J316" s="79">
        <v>2.62</v>
      </c>
      <c r="K316" s="79">
        <v>78.510000000000005</v>
      </c>
      <c r="L316" s="79" t="s">
        <v>17</v>
      </c>
      <c r="M316" s="85"/>
      <c r="N316" s="86"/>
      <c r="O316" s="87"/>
      <c r="P316" s="87"/>
      <c r="Q316" s="82" t="s">
        <v>21</v>
      </c>
      <c r="R316" s="82" t="s">
        <v>1630</v>
      </c>
      <c r="S316" s="84" t="s">
        <v>1671</v>
      </c>
    </row>
    <row r="317" spans="1:19" ht="12.75" x14ac:dyDescent="0.2">
      <c r="A317" s="74">
        <v>105850</v>
      </c>
      <c r="B317" s="76" t="s">
        <v>2299</v>
      </c>
      <c r="C317" s="76" t="s">
        <v>72</v>
      </c>
      <c r="D317" s="76" t="s">
        <v>212</v>
      </c>
      <c r="E317" s="77" t="s">
        <v>2300</v>
      </c>
      <c r="F317" s="78" t="s">
        <v>2271</v>
      </c>
      <c r="G317" s="78" t="s">
        <v>33</v>
      </c>
      <c r="H317" s="78" t="s">
        <v>1629</v>
      </c>
      <c r="I317" s="78" t="s">
        <v>15</v>
      </c>
      <c r="J317" s="79">
        <v>2.62</v>
      </c>
      <c r="K317" s="79">
        <v>38.74</v>
      </c>
      <c r="L317" s="79" t="s">
        <v>17</v>
      </c>
      <c r="M317" s="85"/>
      <c r="N317" s="86"/>
      <c r="O317" s="87"/>
      <c r="P317" s="87"/>
      <c r="Q317" s="80" t="s">
        <v>21</v>
      </c>
      <c r="R317" s="88" t="s">
        <v>1630</v>
      </c>
      <c r="S317" s="83"/>
    </row>
    <row r="318" spans="1:19" ht="12.75" x14ac:dyDescent="0.2">
      <c r="A318" s="74">
        <v>583512</v>
      </c>
      <c r="B318" s="84" t="s">
        <v>2301</v>
      </c>
      <c r="C318" s="76" t="s">
        <v>2258</v>
      </c>
      <c r="D318" s="76" t="s">
        <v>2259</v>
      </c>
      <c r="E318" s="77" t="s">
        <v>2302</v>
      </c>
      <c r="F318" s="78" t="s">
        <v>2261</v>
      </c>
      <c r="G318" s="78" t="s">
        <v>33</v>
      </c>
      <c r="H318" s="78" t="s">
        <v>1629</v>
      </c>
      <c r="I318" s="78" t="s">
        <v>15</v>
      </c>
      <c r="J318" s="79">
        <v>2.62</v>
      </c>
      <c r="K318" s="79">
        <v>73.180000000000007</v>
      </c>
      <c r="L318" s="79" t="s">
        <v>17</v>
      </c>
      <c r="M318" s="107"/>
      <c r="N318" s="86"/>
      <c r="O318" s="87"/>
      <c r="P318" s="87"/>
      <c r="Q318" s="82" t="s">
        <v>21</v>
      </c>
      <c r="R318" s="82" t="s">
        <v>1630</v>
      </c>
      <c r="S318" s="83"/>
    </row>
    <row r="319" spans="1:19" ht="12.75" x14ac:dyDescent="0.2">
      <c r="A319" s="74">
        <v>270401</v>
      </c>
      <c r="B319" s="76" t="s">
        <v>2303</v>
      </c>
      <c r="C319" s="76" t="s">
        <v>72</v>
      </c>
      <c r="D319" s="76" t="s">
        <v>212</v>
      </c>
      <c r="E319" s="77" t="s">
        <v>230</v>
      </c>
      <c r="F319" s="78" t="s">
        <v>231</v>
      </c>
      <c r="G319" s="78" t="s">
        <v>33</v>
      </c>
      <c r="H319" s="78" t="s">
        <v>1629</v>
      </c>
      <c r="I319" s="78" t="s">
        <v>15</v>
      </c>
      <c r="J319" s="79">
        <v>2.62</v>
      </c>
      <c r="K319" s="79">
        <v>31.33</v>
      </c>
      <c r="L319" s="79" t="s">
        <v>17</v>
      </c>
      <c r="M319" s="85"/>
      <c r="N319" s="86"/>
      <c r="O319" s="87"/>
      <c r="P319" s="87"/>
      <c r="Q319" s="80" t="s">
        <v>21</v>
      </c>
      <c r="R319" s="88" t="s">
        <v>1630</v>
      </c>
      <c r="S319" s="83"/>
    </row>
    <row r="320" spans="1:19" ht="12.75" x14ac:dyDescent="0.2">
      <c r="A320" s="74">
        <v>573627</v>
      </c>
      <c r="B320" s="84" t="s">
        <v>2304</v>
      </c>
      <c r="C320" s="76" t="s">
        <v>212</v>
      </c>
      <c r="D320" s="76" t="s">
        <v>212</v>
      </c>
      <c r="E320" s="77">
        <v>33213000</v>
      </c>
      <c r="F320" s="78" t="s">
        <v>208</v>
      </c>
      <c r="G320" s="78" t="s">
        <v>33</v>
      </c>
      <c r="H320" s="80" t="s">
        <v>1629</v>
      </c>
      <c r="I320" s="80" t="s">
        <v>15</v>
      </c>
      <c r="J320" s="90">
        <v>2.62</v>
      </c>
      <c r="K320" s="90">
        <v>31.33</v>
      </c>
      <c r="L320" s="90" t="s">
        <v>17</v>
      </c>
      <c r="M320" s="85"/>
      <c r="N320" s="86"/>
      <c r="O320" s="87"/>
      <c r="P320" s="87"/>
      <c r="Q320" s="82" t="s">
        <v>21</v>
      </c>
      <c r="R320" s="82" t="s">
        <v>1630</v>
      </c>
      <c r="S320" s="83"/>
    </row>
    <row r="321" spans="1:19" ht="12.75" x14ac:dyDescent="0.2">
      <c r="A321" s="74">
        <v>232912</v>
      </c>
      <c r="B321" s="76" t="s">
        <v>2305</v>
      </c>
      <c r="C321" s="76" t="s">
        <v>2306</v>
      </c>
      <c r="D321" s="76" t="s">
        <v>2256</v>
      </c>
      <c r="E321" s="77">
        <v>3800000196</v>
      </c>
      <c r="F321" s="78" t="s">
        <v>235</v>
      </c>
      <c r="G321" s="78" t="s">
        <v>33</v>
      </c>
      <c r="H321" s="78" t="s">
        <v>1629</v>
      </c>
      <c r="I321" s="78" t="s">
        <v>15</v>
      </c>
      <c r="J321" s="79">
        <v>2.62</v>
      </c>
      <c r="K321" s="79">
        <v>31.42</v>
      </c>
      <c r="L321" s="79" t="s">
        <v>17</v>
      </c>
      <c r="M321" s="85"/>
      <c r="N321" s="86"/>
      <c r="O321" s="87"/>
      <c r="P321" s="87"/>
      <c r="Q321" s="80" t="s">
        <v>21</v>
      </c>
      <c r="R321" s="88" t="s">
        <v>1630</v>
      </c>
      <c r="S321" s="83"/>
    </row>
    <row r="322" spans="1:19" ht="12.75" x14ac:dyDescent="0.2">
      <c r="A322" s="74">
        <v>704280</v>
      </c>
      <c r="B322" s="84" t="s">
        <v>2307</v>
      </c>
      <c r="C322" s="76" t="s">
        <v>212</v>
      </c>
      <c r="D322" s="76" t="s">
        <v>212</v>
      </c>
      <c r="E322" s="77" t="s">
        <v>2308</v>
      </c>
      <c r="F322" s="80" t="s">
        <v>208</v>
      </c>
      <c r="G322" s="78" t="s">
        <v>33</v>
      </c>
      <c r="H322" s="80" t="s">
        <v>1629</v>
      </c>
      <c r="I322" s="80" t="s">
        <v>15</v>
      </c>
      <c r="J322" s="90">
        <v>2.62</v>
      </c>
      <c r="K322" s="90">
        <v>31.33</v>
      </c>
      <c r="L322" s="90" t="s">
        <v>17</v>
      </c>
      <c r="M322" s="85"/>
      <c r="N322" s="86"/>
      <c r="O322" s="87"/>
      <c r="P322" s="87"/>
      <c r="Q322" s="82" t="s">
        <v>21</v>
      </c>
      <c r="R322" s="82" t="s">
        <v>1630</v>
      </c>
      <c r="S322" s="83"/>
    </row>
    <row r="323" spans="1:19" ht="12.75" x14ac:dyDescent="0.2">
      <c r="A323" s="74">
        <v>705497</v>
      </c>
      <c r="B323" s="84" t="s">
        <v>2309</v>
      </c>
      <c r="C323" s="76" t="s">
        <v>1786</v>
      </c>
      <c r="D323" s="76" t="s">
        <v>1787</v>
      </c>
      <c r="E323" s="77">
        <v>76242</v>
      </c>
      <c r="F323" s="78" t="s">
        <v>2310</v>
      </c>
      <c r="G323" s="78" t="s">
        <v>33</v>
      </c>
      <c r="H323" s="78" t="s">
        <v>1629</v>
      </c>
      <c r="I323" s="78" t="s">
        <v>15</v>
      </c>
      <c r="J323" s="79">
        <v>2.62</v>
      </c>
      <c r="K323" s="79">
        <v>23.67</v>
      </c>
      <c r="L323" s="79" t="s">
        <v>17</v>
      </c>
      <c r="M323" s="85"/>
      <c r="N323" s="86"/>
      <c r="O323" s="87"/>
      <c r="P323" s="87"/>
      <c r="Q323" s="82" t="s">
        <v>21</v>
      </c>
      <c r="R323" s="82" t="s">
        <v>1630</v>
      </c>
      <c r="S323" s="83"/>
    </row>
    <row r="324" spans="1:19" ht="12.75" x14ac:dyDescent="0.2">
      <c r="A324" s="74">
        <v>232939</v>
      </c>
      <c r="B324" s="76" t="s">
        <v>2311</v>
      </c>
      <c r="C324" s="76" t="s">
        <v>234</v>
      </c>
      <c r="D324" s="76" t="s">
        <v>2256</v>
      </c>
      <c r="E324" s="77">
        <v>3800001796</v>
      </c>
      <c r="F324" s="78" t="s">
        <v>235</v>
      </c>
      <c r="G324" s="78" t="s">
        <v>33</v>
      </c>
      <c r="H324" s="78" t="s">
        <v>1629</v>
      </c>
      <c r="I324" s="78" t="s">
        <v>15</v>
      </c>
      <c r="J324" s="79">
        <v>2.62</v>
      </c>
      <c r="K324" s="79">
        <v>31.42</v>
      </c>
      <c r="L324" s="79" t="s">
        <v>17</v>
      </c>
      <c r="M324" s="85"/>
      <c r="N324" s="86"/>
      <c r="O324" s="87"/>
      <c r="P324" s="87"/>
      <c r="Q324" s="80" t="s">
        <v>21</v>
      </c>
      <c r="R324" s="88" t="s">
        <v>1630</v>
      </c>
      <c r="S324" s="83"/>
    </row>
    <row r="325" spans="1:19" ht="12.75" x14ac:dyDescent="0.2">
      <c r="A325" s="74">
        <v>283620</v>
      </c>
      <c r="B325" s="76" t="s">
        <v>237</v>
      </c>
      <c r="C325" s="76" t="s">
        <v>234</v>
      </c>
      <c r="D325" s="76" t="s">
        <v>2256</v>
      </c>
      <c r="E325" s="77">
        <v>3800078788</v>
      </c>
      <c r="F325" s="78" t="s">
        <v>208</v>
      </c>
      <c r="G325" s="78" t="s">
        <v>33</v>
      </c>
      <c r="H325" s="78" t="s">
        <v>1629</v>
      </c>
      <c r="I325" s="78" t="s">
        <v>15</v>
      </c>
      <c r="J325" s="79">
        <v>2.62</v>
      </c>
      <c r="K325" s="79">
        <v>31.42</v>
      </c>
      <c r="L325" s="79" t="s">
        <v>17</v>
      </c>
      <c r="M325" s="85"/>
      <c r="N325" s="86"/>
      <c r="O325" s="87"/>
      <c r="P325" s="87"/>
      <c r="Q325" s="80" t="s">
        <v>21</v>
      </c>
      <c r="R325" s="88" t="s">
        <v>1630</v>
      </c>
      <c r="S325" s="83"/>
    </row>
    <row r="326" spans="1:19" ht="12.75" x14ac:dyDescent="0.2">
      <c r="A326" s="74">
        <v>583505</v>
      </c>
      <c r="B326" s="84" t="s">
        <v>2312</v>
      </c>
      <c r="C326" s="76" t="s">
        <v>2258</v>
      </c>
      <c r="D326" s="76" t="s">
        <v>2259</v>
      </c>
      <c r="E326" s="77" t="s">
        <v>2313</v>
      </c>
      <c r="F326" s="78" t="s">
        <v>2261</v>
      </c>
      <c r="G326" s="78" t="s">
        <v>33</v>
      </c>
      <c r="H326" s="78" t="s">
        <v>1629</v>
      </c>
      <c r="I326" s="78" t="s">
        <v>15</v>
      </c>
      <c r="J326" s="79">
        <v>2.62</v>
      </c>
      <c r="K326" s="79">
        <v>73.180000000000007</v>
      </c>
      <c r="L326" s="79" t="s">
        <v>17</v>
      </c>
      <c r="M326" s="107"/>
      <c r="N326" s="86"/>
      <c r="O326" s="87"/>
      <c r="P326" s="87"/>
      <c r="Q326" s="82" t="s">
        <v>21</v>
      </c>
      <c r="R326" s="82" t="s">
        <v>1630</v>
      </c>
      <c r="S326" s="83"/>
    </row>
    <row r="327" spans="1:19" ht="12.75" x14ac:dyDescent="0.2">
      <c r="A327" s="74">
        <v>515613</v>
      </c>
      <c r="B327" s="76" t="s">
        <v>2314</v>
      </c>
      <c r="C327" s="76" t="s">
        <v>2294</v>
      </c>
      <c r="D327" s="76" t="s">
        <v>1841</v>
      </c>
      <c r="E327" s="77" t="s">
        <v>2315</v>
      </c>
      <c r="F327" s="78" t="s">
        <v>2296</v>
      </c>
      <c r="G327" s="78" t="s">
        <v>33</v>
      </c>
      <c r="H327" s="78" t="s">
        <v>1629</v>
      </c>
      <c r="I327" s="78" t="s">
        <v>15</v>
      </c>
      <c r="J327" s="79">
        <v>2.62</v>
      </c>
      <c r="K327" s="79">
        <v>34.659999999999997</v>
      </c>
      <c r="L327" s="79" t="s">
        <v>17</v>
      </c>
      <c r="M327" s="85"/>
      <c r="N327" s="86"/>
      <c r="O327" s="87"/>
      <c r="P327" s="87"/>
      <c r="Q327" s="82" t="s">
        <v>21</v>
      </c>
      <c r="R327" s="82" t="s">
        <v>1630</v>
      </c>
      <c r="S327" s="83"/>
    </row>
    <row r="328" spans="1:19" ht="12.75" x14ac:dyDescent="0.2">
      <c r="A328" s="74">
        <v>460220</v>
      </c>
      <c r="B328" s="76" t="s">
        <v>2316</v>
      </c>
      <c r="C328" s="76" t="s">
        <v>241</v>
      </c>
      <c r="D328" s="76" t="s">
        <v>1705</v>
      </c>
      <c r="E328" s="77">
        <v>1015</v>
      </c>
      <c r="F328" s="78" t="s">
        <v>2317</v>
      </c>
      <c r="G328" s="78" t="s">
        <v>33</v>
      </c>
      <c r="H328" s="78" t="s">
        <v>1629</v>
      </c>
      <c r="I328" s="78" t="s">
        <v>15</v>
      </c>
      <c r="J328" s="79">
        <v>2.62</v>
      </c>
      <c r="K328" s="79">
        <v>27.52</v>
      </c>
      <c r="L328" s="79" t="s">
        <v>17</v>
      </c>
      <c r="M328" s="85"/>
      <c r="N328" s="86"/>
      <c r="O328" s="87"/>
      <c r="P328" s="87"/>
      <c r="Q328" s="82" t="s">
        <v>21</v>
      </c>
      <c r="R328" s="82" t="s">
        <v>1630</v>
      </c>
      <c r="S328" s="83"/>
    </row>
    <row r="329" spans="1:19" ht="12.75" x14ac:dyDescent="0.2">
      <c r="A329" s="74">
        <v>233021</v>
      </c>
      <c r="B329" s="76" t="s">
        <v>2318</v>
      </c>
      <c r="C329" s="76" t="s">
        <v>241</v>
      </c>
      <c r="D329" s="76" t="s">
        <v>2256</v>
      </c>
      <c r="E329" s="77">
        <v>3800001596</v>
      </c>
      <c r="F329" s="78" t="s">
        <v>208</v>
      </c>
      <c r="G329" s="78" t="s">
        <v>33</v>
      </c>
      <c r="H329" s="78" t="s">
        <v>1629</v>
      </c>
      <c r="I329" s="78" t="s">
        <v>15</v>
      </c>
      <c r="J329" s="79">
        <v>2.62</v>
      </c>
      <c r="K329" s="79">
        <v>35.35</v>
      </c>
      <c r="L329" s="79" t="s">
        <v>17</v>
      </c>
      <c r="M329" s="85"/>
      <c r="N329" s="86"/>
      <c r="O329" s="87"/>
      <c r="P329" s="87"/>
      <c r="Q329" s="82" t="s">
        <v>21</v>
      </c>
      <c r="R329" s="82" t="s">
        <v>1630</v>
      </c>
      <c r="S329" s="83"/>
    </row>
    <row r="330" spans="1:19" ht="12.75" x14ac:dyDescent="0.2">
      <c r="A330" s="74">
        <v>393934</v>
      </c>
      <c r="B330" s="76" t="s">
        <v>2319</v>
      </c>
      <c r="C330" s="76" t="s">
        <v>1128</v>
      </c>
      <c r="D330" s="76" t="s">
        <v>2256</v>
      </c>
      <c r="E330" s="77">
        <v>3800024185</v>
      </c>
      <c r="F330" s="78" t="s">
        <v>2320</v>
      </c>
      <c r="G330" s="78" t="s">
        <v>33</v>
      </c>
      <c r="H330" s="78" t="s">
        <v>1629</v>
      </c>
      <c r="I330" s="78" t="s">
        <v>15</v>
      </c>
      <c r="J330" s="79">
        <v>2.62</v>
      </c>
      <c r="K330" s="79">
        <v>31.62</v>
      </c>
      <c r="L330" s="79" t="s">
        <v>17</v>
      </c>
      <c r="M330" s="85"/>
      <c r="N330" s="86"/>
      <c r="O330" s="87"/>
      <c r="P330" s="87"/>
      <c r="Q330" s="82" t="s">
        <v>21</v>
      </c>
      <c r="R330" s="82" t="s">
        <v>1630</v>
      </c>
      <c r="S330" s="83"/>
    </row>
    <row r="331" spans="1:19" ht="12.75" x14ac:dyDescent="0.2">
      <c r="A331" s="74">
        <v>394244</v>
      </c>
      <c r="B331" s="76" t="s">
        <v>2321</v>
      </c>
      <c r="C331" s="76" t="s">
        <v>1128</v>
      </c>
      <c r="D331" s="76" t="s">
        <v>2256</v>
      </c>
      <c r="E331" s="77">
        <v>3800027095</v>
      </c>
      <c r="F331" s="78" t="s">
        <v>2320</v>
      </c>
      <c r="G331" s="78" t="s">
        <v>33</v>
      </c>
      <c r="H331" s="78" t="s">
        <v>1629</v>
      </c>
      <c r="I331" s="78" t="s">
        <v>15</v>
      </c>
      <c r="J331" s="79">
        <v>2.62</v>
      </c>
      <c r="K331" s="79">
        <v>31.62</v>
      </c>
      <c r="L331" s="79" t="s">
        <v>17</v>
      </c>
      <c r="M331" s="85"/>
      <c r="N331" s="86"/>
      <c r="O331" s="87"/>
      <c r="P331" s="87"/>
      <c r="Q331" s="82" t="s">
        <v>21</v>
      </c>
      <c r="R331" s="82" t="s">
        <v>1630</v>
      </c>
      <c r="S331" s="83"/>
    </row>
    <row r="332" spans="1:19" ht="12.75" x14ac:dyDescent="0.2">
      <c r="A332" s="74">
        <v>662186</v>
      </c>
      <c r="B332" s="76" t="s">
        <v>2322</v>
      </c>
      <c r="C332" s="76" t="s">
        <v>1496</v>
      </c>
      <c r="D332" s="76" t="s">
        <v>2256</v>
      </c>
      <c r="E332" s="77">
        <v>3800004996</v>
      </c>
      <c r="F332" s="78" t="s">
        <v>2195</v>
      </c>
      <c r="G332" s="78" t="s">
        <v>33</v>
      </c>
      <c r="H332" s="78" t="s">
        <v>1629</v>
      </c>
      <c r="I332" s="78" t="s">
        <v>15</v>
      </c>
      <c r="J332" s="79">
        <v>2.62</v>
      </c>
      <c r="K332" s="79">
        <v>31.42</v>
      </c>
      <c r="L332" s="79" t="s">
        <v>17</v>
      </c>
      <c r="M332" s="85"/>
      <c r="N332" s="86"/>
      <c r="O332" s="87"/>
      <c r="P332" s="87"/>
      <c r="Q332" s="80" t="s">
        <v>21</v>
      </c>
      <c r="R332" s="88" t="s">
        <v>1630</v>
      </c>
      <c r="S332" s="83"/>
    </row>
    <row r="333" spans="1:19" ht="12.75" x14ac:dyDescent="0.2">
      <c r="A333" s="74">
        <v>509434</v>
      </c>
      <c r="B333" s="76" t="s">
        <v>2323</v>
      </c>
      <c r="C333" s="76" t="s">
        <v>2324</v>
      </c>
      <c r="D333" s="76" t="s">
        <v>212</v>
      </c>
      <c r="E333" s="77" t="s">
        <v>2325</v>
      </c>
      <c r="F333" s="78" t="s">
        <v>208</v>
      </c>
      <c r="G333" s="78" t="s">
        <v>33</v>
      </c>
      <c r="H333" s="78" t="s">
        <v>1629</v>
      </c>
      <c r="I333" s="78" t="s">
        <v>15</v>
      </c>
      <c r="J333" s="79">
        <v>2.62</v>
      </c>
      <c r="K333" s="79">
        <v>31.33</v>
      </c>
      <c r="L333" s="79" t="s">
        <v>17</v>
      </c>
      <c r="M333" s="85"/>
      <c r="N333" s="86"/>
      <c r="O333" s="87"/>
      <c r="P333" s="87"/>
      <c r="Q333" s="80" t="s">
        <v>21</v>
      </c>
      <c r="R333" s="88" t="s">
        <v>1630</v>
      </c>
      <c r="S333" s="83"/>
    </row>
    <row r="334" spans="1:19" ht="12.75" x14ac:dyDescent="0.2">
      <c r="A334" s="74">
        <v>569744</v>
      </c>
      <c r="B334" s="84" t="s">
        <v>2326</v>
      </c>
      <c r="C334" s="76" t="s">
        <v>80</v>
      </c>
      <c r="D334" s="76" t="s">
        <v>212</v>
      </c>
      <c r="E334" s="77">
        <v>23132000</v>
      </c>
      <c r="F334" s="80" t="s">
        <v>2327</v>
      </c>
      <c r="G334" s="78" t="s">
        <v>33</v>
      </c>
      <c r="H334" s="80" t="s">
        <v>1629</v>
      </c>
      <c r="I334" s="80" t="s">
        <v>15</v>
      </c>
      <c r="J334" s="90">
        <v>2.62</v>
      </c>
      <c r="K334" s="90">
        <v>57.75</v>
      </c>
      <c r="L334" s="90" t="s">
        <v>17</v>
      </c>
      <c r="M334" s="85"/>
      <c r="N334" s="86"/>
      <c r="O334" s="87"/>
      <c r="P334" s="87"/>
      <c r="Q334" s="82" t="s">
        <v>21</v>
      </c>
      <c r="R334" s="82" t="s">
        <v>1630</v>
      </c>
      <c r="S334" s="89"/>
    </row>
    <row r="335" spans="1:19" ht="12.75" x14ac:dyDescent="0.2">
      <c r="A335" s="74">
        <v>230462</v>
      </c>
      <c r="B335" s="76" t="s">
        <v>242</v>
      </c>
      <c r="C335" s="76" t="s">
        <v>243</v>
      </c>
      <c r="D335" s="76" t="s">
        <v>244</v>
      </c>
      <c r="E335" s="77">
        <v>9799</v>
      </c>
      <c r="F335" s="78" t="s">
        <v>245</v>
      </c>
      <c r="G335" s="78" t="s">
        <v>33</v>
      </c>
      <c r="H335" s="78" t="s">
        <v>1629</v>
      </c>
      <c r="I335" s="78" t="s">
        <v>15</v>
      </c>
      <c r="J335" s="79">
        <v>2.62</v>
      </c>
      <c r="K335" s="79">
        <v>50.53</v>
      </c>
      <c r="L335" s="79" t="s">
        <v>17</v>
      </c>
      <c r="M335" s="85"/>
      <c r="N335" s="86"/>
      <c r="O335" s="87"/>
      <c r="P335" s="87"/>
      <c r="Q335" s="80" t="s">
        <v>21</v>
      </c>
      <c r="R335" s="88" t="s">
        <v>1630</v>
      </c>
      <c r="S335" s="83"/>
    </row>
    <row r="336" spans="1:19" ht="12.75" x14ac:dyDescent="0.2">
      <c r="A336" s="74">
        <v>600407</v>
      </c>
      <c r="B336" s="76" t="s">
        <v>2328</v>
      </c>
      <c r="C336" s="76" t="s">
        <v>251</v>
      </c>
      <c r="D336" s="76" t="s">
        <v>212</v>
      </c>
      <c r="E336" s="77" t="s">
        <v>252</v>
      </c>
      <c r="F336" s="78" t="s">
        <v>253</v>
      </c>
      <c r="G336" s="78" t="s">
        <v>33</v>
      </c>
      <c r="H336" s="78" t="s">
        <v>1629</v>
      </c>
      <c r="I336" s="78" t="s">
        <v>15</v>
      </c>
      <c r="J336" s="79">
        <v>2.62</v>
      </c>
      <c r="K336" s="79">
        <v>31.33</v>
      </c>
      <c r="L336" s="79" t="s">
        <v>17</v>
      </c>
      <c r="M336" s="85"/>
      <c r="N336" s="86"/>
      <c r="O336" s="87"/>
      <c r="P336" s="87"/>
      <c r="Q336" s="80" t="s">
        <v>21</v>
      </c>
      <c r="R336" s="88" t="s">
        <v>1630</v>
      </c>
      <c r="S336" s="83"/>
    </row>
    <row r="337" spans="1:19" ht="12.75" x14ac:dyDescent="0.2">
      <c r="A337" s="74">
        <v>105840</v>
      </c>
      <c r="B337" s="76" t="s">
        <v>2329</v>
      </c>
      <c r="C337" s="76" t="s">
        <v>255</v>
      </c>
      <c r="D337" s="76" t="s">
        <v>212</v>
      </c>
      <c r="E337" s="77" t="s">
        <v>2330</v>
      </c>
      <c r="F337" s="78" t="s">
        <v>2271</v>
      </c>
      <c r="G337" s="78" t="s">
        <v>33</v>
      </c>
      <c r="H337" s="78" t="s">
        <v>1629</v>
      </c>
      <c r="I337" s="78" t="s">
        <v>15</v>
      </c>
      <c r="J337" s="79">
        <v>2.62</v>
      </c>
      <c r="K337" s="79">
        <v>38.74</v>
      </c>
      <c r="L337" s="79" t="s">
        <v>17</v>
      </c>
      <c r="M337" s="85"/>
      <c r="N337" s="86"/>
      <c r="O337" s="87"/>
      <c r="P337" s="87"/>
      <c r="Q337" s="80" t="s">
        <v>21</v>
      </c>
      <c r="R337" s="88" t="s">
        <v>1630</v>
      </c>
      <c r="S337" s="83"/>
    </row>
    <row r="338" spans="1:19" ht="12.75" x14ac:dyDescent="0.2">
      <c r="A338" s="74">
        <v>549485</v>
      </c>
      <c r="B338" s="84" t="s">
        <v>254</v>
      </c>
      <c r="C338" s="84" t="s">
        <v>2023</v>
      </c>
      <c r="D338" s="76" t="s">
        <v>212</v>
      </c>
      <c r="E338" s="77">
        <v>22488000</v>
      </c>
      <c r="F338" s="80" t="s">
        <v>208</v>
      </c>
      <c r="G338" s="80" t="s">
        <v>33</v>
      </c>
      <c r="H338" s="80" t="s">
        <v>1629</v>
      </c>
      <c r="I338" s="78" t="s">
        <v>15</v>
      </c>
      <c r="J338" s="90">
        <v>2.62</v>
      </c>
      <c r="K338" s="90">
        <v>31.33</v>
      </c>
      <c r="L338" s="90" t="s">
        <v>17</v>
      </c>
      <c r="M338" s="85"/>
      <c r="N338" s="86"/>
      <c r="O338" s="87"/>
      <c r="P338" s="87"/>
      <c r="Q338" s="80" t="s">
        <v>21</v>
      </c>
      <c r="R338" s="88" t="s">
        <v>1630</v>
      </c>
      <c r="S338" s="83"/>
    </row>
    <row r="339" spans="1:19" ht="12.75" x14ac:dyDescent="0.2">
      <c r="A339" s="74">
        <v>549484</v>
      </c>
      <c r="B339" s="84" t="s">
        <v>2331</v>
      </c>
      <c r="C339" s="84" t="s">
        <v>2023</v>
      </c>
      <c r="D339" s="76" t="s">
        <v>212</v>
      </c>
      <c r="E339" s="77">
        <v>22489000</v>
      </c>
      <c r="F339" s="80" t="s">
        <v>2271</v>
      </c>
      <c r="G339" s="80" t="s">
        <v>33</v>
      </c>
      <c r="H339" s="80" t="s">
        <v>1629</v>
      </c>
      <c r="I339" s="78" t="s">
        <v>15</v>
      </c>
      <c r="J339" s="90">
        <v>2.62</v>
      </c>
      <c r="K339" s="90">
        <v>38.74</v>
      </c>
      <c r="L339" s="90" t="s">
        <v>17</v>
      </c>
      <c r="M339" s="85"/>
      <c r="N339" s="86"/>
      <c r="O339" s="87"/>
      <c r="P339" s="87"/>
      <c r="Q339" s="80" t="s">
        <v>21</v>
      </c>
      <c r="R339" s="88" t="s">
        <v>1630</v>
      </c>
      <c r="S339" s="83"/>
    </row>
    <row r="340" spans="1:19" ht="12.75" x14ac:dyDescent="0.2">
      <c r="A340" s="74">
        <v>583508</v>
      </c>
      <c r="B340" s="84" t="s">
        <v>2332</v>
      </c>
      <c r="C340" s="76" t="s">
        <v>2258</v>
      </c>
      <c r="D340" s="76" t="s">
        <v>2259</v>
      </c>
      <c r="E340" s="77" t="s">
        <v>2333</v>
      </c>
      <c r="F340" s="78" t="s">
        <v>2261</v>
      </c>
      <c r="G340" s="78" t="s">
        <v>33</v>
      </c>
      <c r="H340" s="78" t="s">
        <v>1629</v>
      </c>
      <c r="I340" s="78" t="s">
        <v>15</v>
      </c>
      <c r="J340" s="79">
        <v>2.62</v>
      </c>
      <c r="K340" s="79">
        <v>73.180000000000007</v>
      </c>
      <c r="L340" s="79" t="s">
        <v>17</v>
      </c>
      <c r="M340" s="107"/>
      <c r="N340" s="86"/>
      <c r="O340" s="87"/>
      <c r="P340" s="87"/>
      <c r="Q340" s="82" t="s">
        <v>21</v>
      </c>
      <c r="R340" s="82" t="s">
        <v>1630</v>
      </c>
      <c r="S340" s="84" t="s">
        <v>2334</v>
      </c>
    </row>
    <row r="341" spans="1:19" ht="12.75" x14ac:dyDescent="0.2">
      <c r="A341" s="74">
        <v>265811</v>
      </c>
      <c r="B341" s="76" t="s">
        <v>2335</v>
      </c>
      <c r="C341" s="76" t="s">
        <v>255</v>
      </c>
      <c r="D341" s="76" t="s">
        <v>212</v>
      </c>
      <c r="E341" s="77" t="s">
        <v>259</v>
      </c>
      <c r="F341" s="78" t="s">
        <v>208</v>
      </c>
      <c r="G341" s="78" t="s">
        <v>33</v>
      </c>
      <c r="H341" s="78" t="s">
        <v>1629</v>
      </c>
      <c r="I341" s="78" t="s">
        <v>15</v>
      </c>
      <c r="J341" s="79">
        <v>2.62</v>
      </c>
      <c r="K341" s="79">
        <v>31.33</v>
      </c>
      <c r="L341" s="79" t="s">
        <v>17</v>
      </c>
      <c r="M341" s="85"/>
      <c r="N341" s="86"/>
      <c r="O341" s="87"/>
      <c r="P341" s="87"/>
      <c r="Q341" s="80" t="s">
        <v>21</v>
      </c>
      <c r="R341" s="88" t="s">
        <v>1630</v>
      </c>
      <c r="S341" s="83"/>
    </row>
    <row r="342" spans="1:19" ht="12.75" x14ac:dyDescent="0.2">
      <c r="A342" s="74">
        <v>264761</v>
      </c>
      <c r="B342" s="76" t="s">
        <v>2336</v>
      </c>
      <c r="C342" s="76" t="s">
        <v>262</v>
      </c>
      <c r="D342" s="76" t="s">
        <v>212</v>
      </c>
      <c r="E342" s="77" t="s">
        <v>263</v>
      </c>
      <c r="F342" s="78" t="s">
        <v>208</v>
      </c>
      <c r="G342" s="78" t="s">
        <v>33</v>
      </c>
      <c r="H342" s="78" t="s">
        <v>1629</v>
      </c>
      <c r="I342" s="78" t="s">
        <v>15</v>
      </c>
      <c r="J342" s="79">
        <v>2.62</v>
      </c>
      <c r="K342" s="79">
        <v>31.33</v>
      </c>
      <c r="L342" s="79" t="s">
        <v>17</v>
      </c>
      <c r="M342" s="85"/>
      <c r="N342" s="86"/>
      <c r="O342" s="87"/>
      <c r="P342" s="87"/>
      <c r="Q342" s="82" t="s">
        <v>21</v>
      </c>
      <c r="R342" s="82" t="s">
        <v>1630</v>
      </c>
      <c r="S342" s="83"/>
    </row>
    <row r="343" spans="1:19" ht="12.75" x14ac:dyDescent="0.2">
      <c r="A343" s="74">
        <v>261737</v>
      </c>
      <c r="B343" s="84" t="s">
        <v>2337</v>
      </c>
      <c r="C343" s="76" t="s">
        <v>212</v>
      </c>
      <c r="D343" s="76" t="s">
        <v>212</v>
      </c>
      <c r="E343" s="77" t="s">
        <v>2338</v>
      </c>
      <c r="F343" s="80" t="s">
        <v>208</v>
      </c>
      <c r="G343" s="78" t="s">
        <v>33</v>
      </c>
      <c r="H343" s="80" t="s">
        <v>1629</v>
      </c>
      <c r="I343" s="80" t="s">
        <v>15</v>
      </c>
      <c r="J343" s="90">
        <v>2.62</v>
      </c>
      <c r="K343" s="90">
        <v>31.33</v>
      </c>
      <c r="L343" s="90" t="s">
        <v>17</v>
      </c>
      <c r="M343" s="85"/>
      <c r="N343" s="86"/>
      <c r="O343" s="87"/>
      <c r="P343" s="87"/>
      <c r="Q343" s="82" t="s">
        <v>21</v>
      </c>
      <c r="R343" s="82" t="s">
        <v>1630</v>
      </c>
      <c r="S343" s="83"/>
    </row>
    <row r="344" spans="1:19" ht="12.75" x14ac:dyDescent="0.2">
      <c r="A344" s="74">
        <v>806114</v>
      </c>
      <c r="B344" s="76" t="s">
        <v>2339</v>
      </c>
      <c r="C344" s="76" t="s">
        <v>212</v>
      </c>
      <c r="D344" s="76" t="s">
        <v>212</v>
      </c>
      <c r="E344" s="77" t="s">
        <v>2340</v>
      </c>
      <c r="F344" s="78" t="s">
        <v>2271</v>
      </c>
      <c r="G344" s="78" t="s">
        <v>33</v>
      </c>
      <c r="H344" s="78" t="s">
        <v>1629</v>
      </c>
      <c r="I344" s="78" t="s">
        <v>15</v>
      </c>
      <c r="J344" s="79">
        <v>2.62</v>
      </c>
      <c r="K344" s="79">
        <v>38.74</v>
      </c>
      <c r="L344" s="79" t="s">
        <v>17</v>
      </c>
      <c r="M344" s="85"/>
      <c r="N344" s="86"/>
      <c r="O344" s="87"/>
      <c r="P344" s="87"/>
      <c r="Q344" s="80" t="s">
        <v>21</v>
      </c>
      <c r="R344" s="88" t="s">
        <v>1630</v>
      </c>
      <c r="S344" s="83"/>
    </row>
    <row r="345" spans="1:19" ht="12.75" x14ac:dyDescent="0.2">
      <c r="A345" s="74">
        <v>105357</v>
      </c>
      <c r="B345" s="76" t="s">
        <v>2341</v>
      </c>
      <c r="C345" s="76" t="s">
        <v>2342</v>
      </c>
      <c r="D345" s="76" t="s">
        <v>212</v>
      </c>
      <c r="E345" s="77" t="s">
        <v>2343</v>
      </c>
      <c r="F345" s="78" t="s">
        <v>2271</v>
      </c>
      <c r="G345" s="78" t="s">
        <v>33</v>
      </c>
      <c r="H345" s="78" t="s">
        <v>1629</v>
      </c>
      <c r="I345" s="78" t="s">
        <v>15</v>
      </c>
      <c r="J345" s="79">
        <v>2.62</v>
      </c>
      <c r="K345" s="79">
        <v>38.74</v>
      </c>
      <c r="L345" s="79" t="s">
        <v>17</v>
      </c>
      <c r="M345" s="85"/>
      <c r="N345" s="86"/>
      <c r="O345" s="87"/>
      <c r="P345" s="87"/>
      <c r="Q345" s="80" t="s">
        <v>21</v>
      </c>
      <c r="R345" s="88" t="s">
        <v>1630</v>
      </c>
      <c r="S345" s="83"/>
    </row>
    <row r="346" spans="1:19" ht="12.75" x14ac:dyDescent="0.2">
      <c r="A346" s="74">
        <v>268711</v>
      </c>
      <c r="B346" s="76" t="s">
        <v>2344</v>
      </c>
      <c r="C346" s="76" t="s">
        <v>2342</v>
      </c>
      <c r="D346" s="76" t="s">
        <v>212</v>
      </c>
      <c r="E346" s="77" t="s">
        <v>2345</v>
      </c>
      <c r="F346" s="78" t="s">
        <v>2195</v>
      </c>
      <c r="G346" s="78" t="s">
        <v>33</v>
      </c>
      <c r="H346" s="78" t="s">
        <v>1629</v>
      </c>
      <c r="I346" s="78" t="s">
        <v>15</v>
      </c>
      <c r="J346" s="79">
        <v>2.62</v>
      </c>
      <c r="K346" s="79">
        <v>31.33</v>
      </c>
      <c r="L346" s="79" t="s">
        <v>17</v>
      </c>
      <c r="M346" s="85"/>
      <c r="N346" s="86"/>
      <c r="O346" s="87"/>
      <c r="P346" s="87"/>
      <c r="Q346" s="80" t="s">
        <v>21</v>
      </c>
      <c r="R346" s="88" t="s">
        <v>1630</v>
      </c>
      <c r="S346" s="83"/>
    </row>
    <row r="347" spans="1:19" ht="12.75" x14ac:dyDescent="0.2">
      <c r="A347" s="74">
        <v>233005</v>
      </c>
      <c r="B347" s="76" t="s">
        <v>2346</v>
      </c>
      <c r="C347" s="76" t="s">
        <v>2347</v>
      </c>
      <c r="D347" s="76" t="s">
        <v>2256</v>
      </c>
      <c r="E347" s="77">
        <v>3800000596</v>
      </c>
      <c r="F347" s="78" t="s">
        <v>253</v>
      </c>
      <c r="G347" s="78" t="s">
        <v>33</v>
      </c>
      <c r="H347" s="78" t="s">
        <v>1629</v>
      </c>
      <c r="I347" s="78" t="s">
        <v>15</v>
      </c>
      <c r="J347" s="79">
        <v>2.62</v>
      </c>
      <c r="K347" s="79">
        <v>35.35</v>
      </c>
      <c r="L347" s="79" t="s">
        <v>17</v>
      </c>
      <c r="M347" s="85"/>
      <c r="N347" s="86"/>
      <c r="O347" s="87"/>
      <c r="P347" s="87"/>
      <c r="Q347" s="80" t="s">
        <v>21</v>
      </c>
      <c r="R347" s="88" t="s">
        <v>1630</v>
      </c>
      <c r="S347" s="83"/>
    </row>
    <row r="348" spans="1:19" ht="12.75" x14ac:dyDescent="0.2">
      <c r="A348" s="74">
        <v>704300</v>
      </c>
      <c r="B348" s="84" t="s">
        <v>2348</v>
      </c>
      <c r="C348" s="76" t="s">
        <v>212</v>
      </c>
      <c r="D348" s="76" t="s">
        <v>212</v>
      </c>
      <c r="E348" s="77" t="s">
        <v>2349</v>
      </c>
      <c r="F348" s="78" t="s">
        <v>235</v>
      </c>
      <c r="G348" s="78" t="s">
        <v>33</v>
      </c>
      <c r="H348" s="80" t="s">
        <v>1629</v>
      </c>
      <c r="I348" s="80" t="s">
        <v>15</v>
      </c>
      <c r="J348" s="90">
        <v>2.62</v>
      </c>
      <c r="K348" s="90">
        <v>34.08</v>
      </c>
      <c r="L348" s="90" t="s">
        <v>17</v>
      </c>
      <c r="M348" s="85"/>
      <c r="N348" s="86"/>
      <c r="O348" s="87"/>
      <c r="P348" s="87"/>
      <c r="Q348" s="82" t="s">
        <v>21</v>
      </c>
      <c r="R348" s="82" t="s">
        <v>1630</v>
      </c>
      <c r="S348" s="83"/>
    </row>
    <row r="349" spans="1:19" ht="12.75" x14ac:dyDescent="0.2">
      <c r="A349" s="74">
        <v>383189</v>
      </c>
      <c r="B349" s="76" t="s">
        <v>2350</v>
      </c>
      <c r="C349" s="76" t="s">
        <v>266</v>
      </c>
      <c r="D349" s="76" t="s">
        <v>212</v>
      </c>
      <c r="E349" s="77">
        <v>19567000</v>
      </c>
      <c r="F349" s="78" t="s">
        <v>2271</v>
      </c>
      <c r="G349" s="78" t="s">
        <v>33</v>
      </c>
      <c r="H349" s="78" t="s">
        <v>1629</v>
      </c>
      <c r="I349" s="78" t="s">
        <v>15</v>
      </c>
      <c r="J349" s="79">
        <v>2.62</v>
      </c>
      <c r="K349" s="79">
        <v>38.74</v>
      </c>
      <c r="L349" s="79" t="s">
        <v>17</v>
      </c>
      <c r="M349" s="85"/>
      <c r="N349" s="86"/>
      <c r="O349" s="87"/>
      <c r="P349" s="87"/>
      <c r="Q349" s="80" t="s">
        <v>21</v>
      </c>
      <c r="R349" s="88" t="s">
        <v>1630</v>
      </c>
      <c r="S349" s="83"/>
    </row>
    <row r="350" spans="1:19" ht="12.75" x14ac:dyDescent="0.2">
      <c r="A350" s="74">
        <v>265782</v>
      </c>
      <c r="B350" s="76" t="s">
        <v>2351</v>
      </c>
      <c r="C350" s="76" t="s">
        <v>266</v>
      </c>
      <c r="D350" s="76" t="s">
        <v>212</v>
      </c>
      <c r="E350" s="77" t="s">
        <v>267</v>
      </c>
      <c r="F350" s="78" t="s">
        <v>208</v>
      </c>
      <c r="G350" s="78" t="s">
        <v>33</v>
      </c>
      <c r="H350" s="78" t="s">
        <v>1629</v>
      </c>
      <c r="I350" s="78" t="s">
        <v>15</v>
      </c>
      <c r="J350" s="79">
        <v>2.62</v>
      </c>
      <c r="K350" s="79">
        <v>31.33</v>
      </c>
      <c r="L350" s="79" t="s">
        <v>17</v>
      </c>
      <c r="M350" s="85"/>
      <c r="N350" s="86"/>
      <c r="O350" s="87"/>
      <c r="P350" s="87"/>
      <c r="Q350" s="80" t="s">
        <v>21</v>
      </c>
      <c r="R350" s="88" t="s">
        <v>1630</v>
      </c>
      <c r="S350" s="83"/>
    </row>
    <row r="351" spans="1:19" ht="12.75" x14ac:dyDescent="0.2">
      <c r="A351" s="74">
        <v>583506</v>
      </c>
      <c r="B351" s="84" t="s">
        <v>2352</v>
      </c>
      <c r="C351" s="76" t="s">
        <v>2258</v>
      </c>
      <c r="D351" s="76" t="s">
        <v>2259</v>
      </c>
      <c r="E351" s="77" t="s">
        <v>2353</v>
      </c>
      <c r="F351" s="78" t="s">
        <v>2261</v>
      </c>
      <c r="G351" s="78" t="s">
        <v>33</v>
      </c>
      <c r="H351" s="78" t="s">
        <v>1629</v>
      </c>
      <c r="I351" s="78" t="s">
        <v>15</v>
      </c>
      <c r="J351" s="79">
        <v>2.62</v>
      </c>
      <c r="K351" s="79">
        <v>73.180000000000007</v>
      </c>
      <c r="L351" s="79" t="s">
        <v>17</v>
      </c>
      <c r="M351" s="107"/>
      <c r="N351" s="86"/>
      <c r="O351" s="87"/>
      <c r="P351" s="87"/>
      <c r="Q351" s="82" t="s">
        <v>21</v>
      </c>
      <c r="R351" s="82" t="s">
        <v>1630</v>
      </c>
      <c r="S351" s="83"/>
    </row>
    <row r="352" spans="1:19" ht="12.75" x14ac:dyDescent="0.2">
      <c r="A352" s="74">
        <v>583507</v>
      </c>
      <c r="B352" s="84" t="s">
        <v>2354</v>
      </c>
      <c r="C352" s="76" t="s">
        <v>2258</v>
      </c>
      <c r="D352" s="76" t="s">
        <v>2259</v>
      </c>
      <c r="E352" s="77" t="s">
        <v>2355</v>
      </c>
      <c r="F352" s="78" t="s">
        <v>2261</v>
      </c>
      <c r="G352" s="78" t="s">
        <v>33</v>
      </c>
      <c r="H352" s="78" t="s">
        <v>1629</v>
      </c>
      <c r="I352" s="78" t="s">
        <v>15</v>
      </c>
      <c r="J352" s="79">
        <v>2.62</v>
      </c>
      <c r="K352" s="79">
        <v>73.180000000000007</v>
      </c>
      <c r="L352" s="79" t="s">
        <v>17</v>
      </c>
      <c r="M352" s="107"/>
      <c r="N352" s="86"/>
      <c r="O352" s="87"/>
      <c r="P352" s="87"/>
      <c r="Q352" s="82" t="s">
        <v>21</v>
      </c>
      <c r="R352" s="82" t="s">
        <v>1630</v>
      </c>
      <c r="S352" s="83"/>
    </row>
    <row r="353" spans="1:19" ht="12.75" x14ac:dyDescent="0.2">
      <c r="A353" s="74">
        <v>705489</v>
      </c>
      <c r="B353" s="84" t="s">
        <v>2356</v>
      </c>
      <c r="C353" s="76" t="s">
        <v>1786</v>
      </c>
      <c r="D353" s="76" t="s">
        <v>1787</v>
      </c>
      <c r="E353" s="77">
        <v>76244</v>
      </c>
      <c r="F353" s="78" t="s">
        <v>2310</v>
      </c>
      <c r="G353" s="78" t="s">
        <v>33</v>
      </c>
      <c r="H353" s="78" t="s">
        <v>1629</v>
      </c>
      <c r="I353" s="78" t="s">
        <v>15</v>
      </c>
      <c r="J353" s="79">
        <v>2.62</v>
      </c>
      <c r="K353" s="79">
        <v>23.82</v>
      </c>
      <c r="L353" s="79" t="s">
        <v>17</v>
      </c>
      <c r="M353" s="85"/>
      <c r="N353" s="86"/>
      <c r="O353" s="87"/>
      <c r="P353" s="87"/>
      <c r="Q353" s="82" t="s">
        <v>21</v>
      </c>
      <c r="R353" s="82" t="s">
        <v>1630</v>
      </c>
      <c r="S353" s="83"/>
    </row>
    <row r="354" spans="1:19" ht="12.75" x14ac:dyDescent="0.2">
      <c r="A354" s="74">
        <v>499787</v>
      </c>
      <c r="B354" s="84" t="s">
        <v>2357</v>
      </c>
      <c r="C354" s="76" t="s">
        <v>294</v>
      </c>
      <c r="D354" s="76" t="s">
        <v>2358</v>
      </c>
      <c r="E354" s="77">
        <v>46032</v>
      </c>
      <c r="F354" s="80" t="s">
        <v>2359</v>
      </c>
      <c r="G354" s="78" t="s">
        <v>272</v>
      </c>
      <c r="H354" s="80" t="s">
        <v>1629</v>
      </c>
      <c r="I354" s="78" t="s">
        <v>160</v>
      </c>
      <c r="J354" s="90">
        <v>2.62</v>
      </c>
      <c r="K354" s="90">
        <v>52.41</v>
      </c>
      <c r="L354" s="90">
        <v>26.519999999999996</v>
      </c>
      <c r="M354" s="80">
        <v>100242</v>
      </c>
      <c r="N354" s="81">
        <v>13</v>
      </c>
      <c r="O354" s="82">
        <v>25.89</v>
      </c>
      <c r="P354" s="82">
        <v>0</v>
      </c>
      <c r="Q354" s="82" t="s">
        <v>21</v>
      </c>
      <c r="R354" s="82" t="s">
        <v>1630</v>
      </c>
      <c r="S354" s="83"/>
    </row>
    <row r="355" spans="1:19" ht="12.75" x14ac:dyDescent="0.2">
      <c r="A355" s="74">
        <v>164216</v>
      </c>
      <c r="B355" s="84" t="s">
        <v>2360</v>
      </c>
      <c r="C355" s="84" t="s">
        <v>44</v>
      </c>
      <c r="D355" s="84" t="s">
        <v>269</v>
      </c>
      <c r="E355" s="77">
        <v>164216</v>
      </c>
      <c r="F355" s="78" t="s">
        <v>271</v>
      </c>
      <c r="G355" s="78" t="s">
        <v>272</v>
      </c>
      <c r="H355" s="78" t="s">
        <v>1629</v>
      </c>
      <c r="I355" s="78" t="s">
        <v>15</v>
      </c>
      <c r="J355" s="79">
        <v>2.62</v>
      </c>
      <c r="K355" s="79" t="s">
        <v>16</v>
      </c>
      <c r="L355" s="79" t="s">
        <v>17</v>
      </c>
      <c r="M355" s="85"/>
      <c r="N355" s="86"/>
      <c r="O355" s="87"/>
      <c r="P355" s="87"/>
      <c r="Q355" s="82" t="s">
        <v>21</v>
      </c>
      <c r="R355" s="82" t="s">
        <v>1630</v>
      </c>
      <c r="S355" s="83"/>
    </row>
    <row r="356" spans="1:19" ht="12.75" x14ac:dyDescent="0.2">
      <c r="A356" s="74">
        <v>499789</v>
      </c>
      <c r="B356" s="84" t="s">
        <v>2361</v>
      </c>
      <c r="C356" s="76" t="s">
        <v>294</v>
      </c>
      <c r="D356" s="76" t="s">
        <v>2358</v>
      </c>
      <c r="E356" s="77">
        <v>46030</v>
      </c>
      <c r="F356" s="78" t="s">
        <v>271</v>
      </c>
      <c r="G356" s="78" t="s">
        <v>272</v>
      </c>
      <c r="H356" s="78" t="s">
        <v>1629</v>
      </c>
      <c r="I356" s="78" t="s">
        <v>160</v>
      </c>
      <c r="J356" s="79">
        <v>2.62</v>
      </c>
      <c r="K356" s="79">
        <v>60.92</v>
      </c>
      <c r="L356" s="79">
        <v>45.39</v>
      </c>
      <c r="M356" s="80">
        <v>110242</v>
      </c>
      <c r="N356" s="81">
        <v>7.8</v>
      </c>
      <c r="O356" s="82">
        <v>15.53</v>
      </c>
      <c r="P356" s="82">
        <v>0</v>
      </c>
      <c r="Q356" s="80" t="s">
        <v>21</v>
      </c>
      <c r="R356" s="88" t="s">
        <v>1630</v>
      </c>
      <c r="S356" s="83"/>
    </row>
    <row r="357" spans="1:19" ht="12.75" x14ac:dyDescent="0.2">
      <c r="A357" s="74">
        <v>499788</v>
      </c>
      <c r="B357" s="84" t="s">
        <v>2362</v>
      </c>
      <c r="C357" s="76" t="s">
        <v>2363</v>
      </c>
      <c r="D357" s="76" t="s">
        <v>2358</v>
      </c>
      <c r="E357" s="77">
        <v>46018</v>
      </c>
      <c r="F357" s="78" t="s">
        <v>271</v>
      </c>
      <c r="G357" s="78" t="s">
        <v>272</v>
      </c>
      <c r="H357" s="78" t="s">
        <v>1629</v>
      </c>
      <c r="I357" s="78" t="s">
        <v>160</v>
      </c>
      <c r="J357" s="79">
        <v>2.62</v>
      </c>
      <c r="K357" s="79">
        <v>54.81</v>
      </c>
      <c r="L357" s="79">
        <v>39.28</v>
      </c>
      <c r="M357" s="80">
        <v>110242</v>
      </c>
      <c r="N357" s="81">
        <v>7.8</v>
      </c>
      <c r="O357" s="82">
        <v>15.53</v>
      </c>
      <c r="P357" s="82">
        <v>0</v>
      </c>
      <c r="Q357" s="80" t="s">
        <v>21</v>
      </c>
      <c r="R357" s="88" t="s">
        <v>1630</v>
      </c>
      <c r="S357" s="83"/>
    </row>
    <row r="358" spans="1:19" ht="12.75" x14ac:dyDescent="0.2">
      <c r="A358" s="74">
        <v>271411</v>
      </c>
      <c r="B358" s="84" t="s">
        <v>2364</v>
      </c>
      <c r="C358" s="84" t="s">
        <v>44</v>
      </c>
      <c r="D358" s="84" t="s">
        <v>269</v>
      </c>
      <c r="E358" s="77">
        <v>271411</v>
      </c>
      <c r="F358" s="78" t="s">
        <v>271</v>
      </c>
      <c r="G358" s="78" t="s">
        <v>272</v>
      </c>
      <c r="H358" s="78" t="s">
        <v>1629</v>
      </c>
      <c r="I358" s="78" t="s">
        <v>15</v>
      </c>
      <c r="J358" s="79">
        <v>2.62</v>
      </c>
      <c r="K358" s="79" t="s">
        <v>16</v>
      </c>
      <c r="L358" s="79" t="s">
        <v>17</v>
      </c>
      <c r="M358" s="85"/>
      <c r="N358" s="86"/>
      <c r="O358" s="87"/>
      <c r="P358" s="87"/>
      <c r="Q358" s="80" t="s">
        <v>21</v>
      </c>
      <c r="R358" s="88" t="s">
        <v>1630</v>
      </c>
      <c r="S358" s="83"/>
    </row>
    <row r="359" spans="1:19" ht="12.75" x14ac:dyDescent="0.2">
      <c r="A359" s="74">
        <v>326135</v>
      </c>
      <c r="B359" s="84" t="s">
        <v>2365</v>
      </c>
      <c r="C359" s="76" t="s">
        <v>44</v>
      </c>
      <c r="D359" s="76" t="s">
        <v>281</v>
      </c>
      <c r="E359" s="77">
        <v>29081</v>
      </c>
      <c r="F359" s="78" t="s">
        <v>271</v>
      </c>
      <c r="G359" s="78" t="s">
        <v>272</v>
      </c>
      <c r="H359" s="78" t="s">
        <v>1629</v>
      </c>
      <c r="I359" s="78" t="s">
        <v>15</v>
      </c>
      <c r="J359" s="79">
        <v>2.62</v>
      </c>
      <c r="K359" s="79" t="s">
        <v>16</v>
      </c>
      <c r="L359" s="79" t="s">
        <v>17</v>
      </c>
      <c r="M359" s="85"/>
      <c r="N359" s="86"/>
      <c r="O359" s="87"/>
      <c r="P359" s="87"/>
      <c r="Q359" s="82" t="s">
        <v>21</v>
      </c>
      <c r="R359" s="82" t="s">
        <v>1630</v>
      </c>
      <c r="S359" s="83"/>
    </row>
    <row r="360" spans="1:19" ht="12.75" x14ac:dyDescent="0.2">
      <c r="A360" s="74">
        <v>606952</v>
      </c>
      <c r="B360" s="84" t="s">
        <v>2366</v>
      </c>
      <c r="C360" s="76" t="s">
        <v>44</v>
      </c>
      <c r="D360" s="76" t="s">
        <v>281</v>
      </c>
      <c r="E360" s="77">
        <v>29084</v>
      </c>
      <c r="F360" s="78" t="s">
        <v>271</v>
      </c>
      <c r="G360" s="78" t="s">
        <v>272</v>
      </c>
      <c r="H360" s="78" t="s">
        <v>1629</v>
      </c>
      <c r="I360" s="78" t="s">
        <v>15</v>
      </c>
      <c r="J360" s="79">
        <v>2.62</v>
      </c>
      <c r="K360" s="79" t="s">
        <v>16</v>
      </c>
      <c r="L360" s="79" t="s">
        <v>17</v>
      </c>
      <c r="M360" s="85"/>
      <c r="N360" s="86"/>
      <c r="O360" s="87"/>
      <c r="P360" s="87"/>
      <c r="Q360" s="82" t="s">
        <v>21</v>
      </c>
      <c r="R360" s="82" t="s">
        <v>1630</v>
      </c>
      <c r="S360" s="83"/>
    </row>
    <row r="361" spans="1:19" ht="12.75" x14ac:dyDescent="0.2">
      <c r="A361" s="74">
        <v>471496</v>
      </c>
      <c r="B361" s="84" t="s">
        <v>2367</v>
      </c>
      <c r="C361" s="84" t="s">
        <v>44</v>
      </c>
      <c r="D361" s="76" t="s">
        <v>281</v>
      </c>
      <c r="E361" s="77">
        <v>31254</v>
      </c>
      <c r="F361" s="80" t="s">
        <v>87</v>
      </c>
      <c r="G361" s="78" t="s">
        <v>272</v>
      </c>
      <c r="H361" s="80" t="s">
        <v>1629</v>
      </c>
      <c r="I361" s="78" t="s">
        <v>15</v>
      </c>
      <c r="J361" s="90">
        <v>2.62</v>
      </c>
      <c r="K361" s="90">
        <v>28.28</v>
      </c>
      <c r="L361" s="90" t="s">
        <v>17</v>
      </c>
      <c r="M361" s="85"/>
      <c r="N361" s="86"/>
      <c r="O361" s="87"/>
      <c r="P361" s="87"/>
      <c r="Q361" s="82" t="s">
        <v>21</v>
      </c>
      <c r="R361" s="82" t="s">
        <v>1630</v>
      </c>
      <c r="S361" s="83"/>
    </row>
    <row r="362" spans="1:19" ht="12.75" x14ac:dyDescent="0.2">
      <c r="A362" s="74">
        <v>265022</v>
      </c>
      <c r="B362" s="84" t="s">
        <v>2368</v>
      </c>
      <c r="C362" s="76" t="s">
        <v>294</v>
      </c>
      <c r="D362" s="76" t="s">
        <v>2358</v>
      </c>
      <c r="E362" s="77">
        <v>44113</v>
      </c>
      <c r="F362" s="78" t="s">
        <v>426</v>
      </c>
      <c r="G362" s="78" t="s">
        <v>272</v>
      </c>
      <c r="H362" s="78" t="s">
        <v>1629</v>
      </c>
      <c r="I362" s="78" t="s">
        <v>160</v>
      </c>
      <c r="J362" s="79">
        <v>2.62</v>
      </c>
      <c r="K362" s="79">
        <v>64.489999999999995</v>
      </c>
      <c r="L362" s="79">
        <v>39.6</v>
      </c>
      <c r="M362" s="80">
        <v>110242</v>
      </c>
      <c r="N362" s="81">
        <v>12.5</v>
      </c>
      <c r="O362" s="82">
        <v>24.89</v>
      </c>
      <c r="P362" s="82">
        <v>0</v>
      </c>
      <c r="Q362" s="80" t="s">
        <v>21</v>
      </c>
      <c r="R362" s="88" t="s">
        <v>1630</v>
      </c>
      <c r="S362" s="83"/>
    </row>
    <row r="363" spans="1:19" ht="12.75" x14ac:dyDescent="0.2">
      <c r="A363" s="74">
        <v>150250</v>
      </c>
      <c r="B363" s="84" t="s">
        <v>2369</v>
      </c>
      <c r="C363" s="76" t="s">
        <v>294</v>
      </c>
      <c r="D363" s="76" t="s">
        <v>2358</v>
      </c>
      <c r="E363" s="77">
        <v>41749</v>
      </c>
      <c r="F363" s="78" t="s">
        <v>271</v>
      </c>
      <c r="G363" s="78" t="s">
        <v>272</v>
      </c>
      <c r="H363" s="78" t="s">
        <v>1629</v>
      </c>
      <c r="I363" s="78" t="s">
        <v>160</v>
      </c>
      <c r="J363" s="79">
        <v>2.62</v>
      </c>
      <c r="K363" s="79">
        <v>56.96</v>
      </c>
      <c r="L363" s="79">
        <v>17.13</v>
      </c>
      <c r="M363" s="80">
        <v>110242</v>
      </c>
      <c r="N363" s="81">
        <v>20</v>
      </c>
      <c r="O363" s="82">
        <v>39.83</v>
      </c>
      <c r="P363" s="82">
        <v>0</v>
      </c>
      <c r="Q363" s="80" t="s">
        <v>21</v>
      </c>
      <c r="R363" s="88" t="s">
        <v>1630</v>
      </c>
      <c r="S363" s="83"/>
    </row>
    <row r="364" spans="1:19" ht="12.75" x14ac:dyDescent="0.2">
      <c r="A364" s="74">
        <v>191043</v>
      </c>
      <c r="B364" s="84" t="s">
        <v>2370</v>
      </c>
      <c r="C364" s="76" t="s">
        <v>44</v>
      </c>
      <c r="D364" s="76" t="s">
        <v>281</v>
      </c>
      <c r="E364" s="77">
        <v>29079</v>
      </c>
      <c r="F364" s="78" t="s">
        <v>271</v>
      </c>
      <c r="G364" s="78" t="s">
        <v>272</v>
      </c>
      <c r="H364" s="78" t="s">
        <v>1629</v>
      </c>
      <c r="I364" s="78" t="s">
        <v>15</v>
      </c>
      <c r="J364" s="79">
        <v>2.62</v>
      </c>
      <c r="K364" s="79" t="s">
        <v>16</v>
      </c>
      <c r="L364" s="79" t="s">
        <v>17</v>
      </c>
      <c r="M364" s="85"/>
      <c r="N364" s="86"/>
      <c r="O364" s="87"/>
      <c r="P364" s="87"/>
      <c r="Q364" s="82" t="s">
        <v>21</v>
      </c>
      <c r="R364" s="82" t="s">
        <v>1630</v>
      </c>
      <c r="S364" s="83"/>
    </row>
    <row r="365" spans="1:19" ht="12.75" x14ac:dyDescent="0.2">
      <c r="A365" s="74">
        <v>411841</v>
      </c>
      <c r="B365" s="84" t="s">
        <v>2371</v>
      </c>
      <c r="C365" s="76" t="s">
        <v>44</v>
      </c>
      <c r="D365" s="76" t="s">
        <v>281</v>
      </c>
      <c r="E365" s="77">
        <v>29082</v>
      </c>
      <c r="F365" s="78" t="s">
        <v>271</v>
      </c>
      <c r="G365" s="78" t="s">
        <v>272</v>
      </c>
      <c r="H365" s="78" t="s">
        <v>1629</v>
      </c>
      <c r="I365" s="78" t="s">
        <v>15</v>
      </c>
      <c r="J365" s="79">
        <v>2.62</v>
      </c>
      <c r="K365" s="79" t="s">
        <v>16</v>
      </c>
      <c r="L365" s="79" t="s">
        <v>17</v>
      </c>
      <c r="M365" s="85"/>
      <c r="N365" s="86"/>
      <c r="O365" s="87"/>
      <c r="P365" s="87"/>
      <c r="Q365" s="82" t="s">
        <v>21</v>
      </c>
      <c r="R365" s="82" t="s">
        <v>1630</v>
      </c>
      <c r="S365" s="83"/>
    </row>
    <row r="366" spans="1:19" ht="12.75" x14ac:dyDescent="0.2">
      <c r="A366" s="74">
        <v>726524</v>
      </c>
      <c r="B366" s="84" t="s">
        <v>2372</v>
      </c>
      <c r="C366" s="76" t="s">
        <v>44</v>
      </c>
      <c r="D366" s="76" t="s">
        <v>281</v>
      </c>
      <c r="E366" s="77">
        <v>30239</v>
      </c>
      <c r="F366" s="78" t="s">
        <v>288</v>
      </c>
      <c r="G366" s="78" t="s">
        <v>272</v>
      </c>
      <c r="H366" s="78" t="s">
        <v>1629</v>
      </c>
      <c r="I366" s="78" t="s">
        <v>15</v>
      </c>
      <c r="J366" s="79">
        <v>2.62</v>
      </c>
      <c r="K366" s="79" t="s">
        <v>16</v>
      </c>
      <c r="L366" s="79" t="s">
        <v>17</v>
      </c>
      <c r="M366" s="85"/>
      <c r="N366" s="86"/>
      <c r="O366" s="87"/>
      <c r="P366" s="87"/>
      <c r="Q366" s="82" t="s">
        <v>21</v>
      </c>
      <c r="R366" s="82" t="s">
        <v>1630</v>
      </c>
      <c r="S366" s="83"/>
    </row>
    <row r="367" spans="1:19" ht="12.75" x14ac:dyDescent="0.2">
      <c r="A367" s="74">
        <v>680130</v>
      </c>
      <c r="B367" s="84" t="s">
        <v>2373</v>
      </c>
      <c r="C367" s="76" t="s">
        <v>294</v>
      </c>
      <c r="D367" s="76" t="s">
        <v>2358</v>
      </c>
      <c r="E367" s="77">
        <v>44115</v>
      </c>
      <c r="F367" s="78" t="s">
        <v>426</v>
      </c>
      <c r="G367" s="78" t="s">
        <v>272</v>
      </c>
      <c r="H367" s="78" t="s">
        <v>1629</v>
      </c>
      <c r="I367" s="78" t="s">
        <v>160</v>
      </c>
      <c r="J367" s="79">
        <v>2.62</v>
      </c>
      <c r="K367" s="79">
        <v>64.489999999999995</v>
      </c>
      <c r="L367" s="79">
        <v>39.6</v>
      </c>
      <c r="M367" s="80">
        <v>110242</v>
      </c>
      <c r="N367" s="81">
        <v>12.5</v>
      </c>
      <c r="O367" s="82">
        <v>24.89</v>
      </c>
      <c r="P367" s="82">
        <v>0</v>
      </c>
      <c r="Q367" s="80" t="s">
        <v>21</v>
      </c>
      <c r="R367" s="88" t="s">
        <v>1630</v>
      </c>
      <c r="S367" s="83"/>
    </row>
    <row r="368" spans="1:19" ht="12.75" x14ac:dyDescent="0.2">
      <c r="A368" s="74">
        <v>257745</v>
      </c>
      <c r="B368" s="84" t="s">
        <v>2374</v>
      </c>
      <c r="C368" s="76" t="s">
        <v>2375</v>
      </c>
      <c r="D368" s="76" t="s">
        <v>2376</v>
      </c>
      <c r="E368" s="77">
        <v>21000610945</v>
      </c>
      <c r="F368" s="78" t="s">
        <v>2377</v>
      </c>
      <c r="G368" s="78" t="s">
        <v>272</v>
      </c>
      <c r="H368" s="80" t="s">
        <v>1629</v>
      </c>
      <c r="I368" s="78" t="s">
        <v>15</v>
      </c>
      <c r="J368" s="79">
        <v>2.62</v>
      </c>
      <c r="K368" s="79" t="s">
        <v>16</v>
      </c>
      <c r="L368" s="79" t="s">
        <v>17</v>
      </c>
      <c r="M368" s="85"/>
      <c r="N368" s="86"/>
      <c r="O368" s="87"/>
      <c r="P368" s="87"/>
      <c r="Q368" s="82" t="s">
        <v>21</v>
      </c>
      <c r="R368" s="82" t="s">
        <v>1630</v>
      </c>
      <c r="S368" s="84" t="s">
        <v>2378</v>
      </c>
    </row>
    <row r="369" spans="1:19" ht="12.75" x14ac:dyDescent="0.2">
      <c r="A369" s="74">
        <v>417355</v>
      </c>
      <c r="B369" s="84" t="s">
        <v>2379</v>
      </c>
      <c r="C369" s="84" t="s">
        <v>44</v>
      </c>
      <c r="D369" s="84" t="s">
        <v>269</v>
      </c>
      <c r="E369" s="77">
        <v>417355</v>
      </c>
      <c r="F369" s="78" t="s">
        <v>517</v>
      </c>
      <c r="G369" s="78" t="s">
        <v>272</v>
      </c>
      <c r="H369" s="78" t="s">
        <v>1629</v>
      </c>
      <c r="I369" s="78" t="s">
        <v>15</v>
      </c>
      <c r="J369" s="79">
        <v>2.62</v>
      </c>
      <c r="K369" s="79" t="s">
        <v>16</v>
      </c>
      <c r="L369" s="79" t="s">
        <v>17</v>
      </c>
      <c r="M369" s="85"/>
      <c r="N369" s="86"/>
      <c r="O369" s="87"/>
      <c r="P369" s="87"/>
      <c r="Q369" s="82" t="s">
        <v>21</v>
      </c>
      <c r="R369" s="82" t="s">
        <v>1630</v>
      </c>
      <c r="S369" s="83"/>
    </row>
    <row r="370" spans="1:19" ht="12.75" x14ac:dyDescent="0.2">
      <c r="A370" s="74">
        <v>536781</v>
      </c>
      <c r="B370" s="84" t="s">
        <v>2380</v>
      </c>
      <c r="C370" s="76" t="s">
        <v>2381</v>
      </c>
      <c r="D370" s="76" t="s">
        <v>2382</v>
      </c>
      <c r="E370" s="77">
        <v>54204</v>
      </c>
      <c r="F370" s="80" t="s">
        <v>2383</v>
      </c>
      <c r="G370" s="80" t="s">
        <v>272</v>
      </c>
      <c r="H370" s="80" t="s">
        <v>1629</v>
      </c>
      <c r="I370" s="78" t="s">
        <v>15</v>
      </c>
      <c r="J370" s="90">
        <v>2.62</v>
      </c>
      <c r="K370" s="90">
        <v>28.2</v>
      </c>
      <c r="L370" s="90" t="s">
        <v>17</v>
      </c>
      <c r="M370" s="85"/>
      <c r="N370" s="86"/>
      <c r="O370" s="87"/>
      <c r="P370" s="87"/>
      <c r="Q370" s="82" t="s">
        <v>21</v>
      </c>
      <c r="R370" s="82" t="s">
        <v>1630</v>
      </c>
      <c r="S370" s="83"/>
    </row>
    <row r="371" spans="1:19" ht="12.75" x14ac:dyDescent="0.2">
      <c r="A371" s="74">
        <v>421812</v>
      </c>
      <c r="B371" s="84" t="s">
        <v>2384</v>
      </c>
      <c r="C371" s="76" t="s">
        <v>276</v>
      </c>
      <c r="D371" s="76" t="s">
        <v>283</v>
      </c>
      <c r="E371" s="77">
        <v>421812</v>
      </c>
      <c r="F371" s="78" t="s">
        <v>271</v>
      </c>
      <c r="G371" s="78" t="s">
        <v>272</v>
      </c>
      <c r="H371" s="78" t="s">
        <v>1629</v>
      </c>
      <c r="I371" s="78" t="s">
        <v>15</v>
      </c>
      <c r="J371" s="79">
        <v>2.62</v>
      </c>
      <c r="K371" s="79" t="s">
        <v>16</v>
      </c>
      <c r="L371" s="79" t="s">
        <v>17</v>
      </c>
      <c r="M371" s="85"/>
      <c r="N371" s="86"/>
      <c r="O371" s="87"/>
      <c r="P371" s="87"/>
      <c r="Q371" s="82" t="s">
        <v>21</v>
      </c>
      <c r="R371" s="82" t="s">
        <v>1630</v>
      </c>
      <c r="S371" s="83"/>
    </row>
    <row r="372" spans="1:19" ht="12.75" x14ac:dyDescent="0.2">
      <c r="A372" s="74">
        <v>780995</v>
      </c>
      <c r="B372" s="84" t="s">
        <v>2385</v>
      </c>
      <c r="C372" s="76" t="s">
        <v>276</v>
      </c>
      <c r="D372" s="76" t="s">
        <v>283</v>
      </c>
      <c r="E372" s="77">
        <v>780995</v>
      </c>
      <c r="F372" s="78" t="s">
        <v>271</v>
      </c>
      <c r="G372" s="78" t="s">
        <v>272</v>
      </c>
      <c r="H372" s="78" t="s">
        <v>1629</v>
      </c>
      <c r="I372" s="78" t="s">
        <v>15</v>
      </c>
      <c r="J372" s="79">
        <v>2.62</v>
      </c>
      <c r="K372" s="79" t="s">
        <v>16</v>
      </c>
      <c r="L372" s="79" t="s">
        <v>17</v>
      </c>
      <c r="M372" s="85"/>
      <c r="N372" s="86"/>
      <c r="O372" s="87"/>
      <c r="P372" s="87"/>
      <c r="Q372" s="82" t="s">
        <v>21</v>
      </c>
      <c r="R372" s="82" t="s">
        <v>1630</v>
      </c>
      <c r="S372" s="83"/>
    </row>
    <row r="373" spans="1:19" ht="12.75" x14ac:dyDescent="0.2">
      <c r="A373" s="74">
        <v>645170</v>
      </c>
      <c r="B373" s="84" t="s">
        <v>2386</v>
      </c>
      <c r="C373" s="76" t="s">
        <v>294</v>
      </c>
      <c r="D373" s="76" t="s">
        <v>2358</v>
      </c>
      <c r="E373" s="77">
        <v>41698</v>
      </c>
      <c r="F373" s="78" t="s">
        <v>271</v>
      </c>
      <c r="G373" s="78" t="s">
        <v>272</v>
      </c>
      <c r="H373" s="78" t="s">
        <v>1629</v>
      </c>
      <c r="I373" s="78" t="s">
        <v>160</v>
      </c>
      <c r="J373" s="79">
        <v>2.62</v>
      </c>
      <c r="K373" s="79">
        <v>55.84</v>
      </c>
      <c r="L373" s="79">
        <v>16.010000000000002</v>
      </c>
      <c r="M373" s="80">
        <v>110242</v>
      </c>
      <c r="N373" s="81">
        <v>20</v>
      </c>
      <c r="O373" s="82">
        <v>39.83</v>
      </c>
      <c r="P373" s="82">
        <v>0</v>
      </c>
      <c r="Q373" s="80" t="s">
        <v>21</v>
      </c>
      <c r="R373" s="88" t="s">
        <v>1630</v>
      </c>
      <c r="S373" s="83"/>
    </row>
    <row r="374" spans="1:19" ht="12.75" x14ac:dyDescent="0.2">
      <c r="A374" s="74">
        <v>445401</v>
      </c>
      <c r="B374" s="84" t="s">
        <v>2387</v>
      </c>
      <c r="C374" s="76" t="s">
        <v>2388</v>
      </c>
      <c r="D374" s="76" t="s">
        <v>277</v>
      </c>
      <c r="E374" s="77">
        <v>403454</v>
      </c>
      <c r="F374" s="78" t="s">
        <v>271</v>
      </c>
      <c r="G374" s="78" t="s">
        <v>272</v>
      </c>
      <c r="H374" s="78" t="s">
        <v>1629</v>
      </c>
      <c r="I374" s="78" t="s">
        <v>15</v>
      </c>
      <c r="J374" s="79">
        <v>2.62</v>
      </c>
      <c r="K374" s="79" t="s">
        <v>16</v>
      </c>
      <c r="L374" s="79" t="s">
        <v>17</v>
      </c>
      <c r="M374" s="85"/>
      <c r="N374" s="86"/>
      <c r="O374" s="87"/>
      <c r="P374" s="87"/>
      <c r="Q374" s="80" t="s">
        <v>286</v>
      </c>
      <c r="R374" s="80" t="s">
        <v>1802</v>
      </c>
      <c r="S374" s="83"/>
    </row>
    <row r="375" spans="1:19" ht="12.75" x14ac:dyDescent="0.2">
      <c r="A375" s="74">
        <v>254959</v>
      </c>
      <c r="B375" s="76" t="s">
        <v>2389</v>
      </c>
      <c r="C375" s="76" t="s">
        <v>276</v>
      </c>
      <c r="D375" s="76" t="s">
        <v>2390</v>
      </c>
      <c r="E375" s="77">
        <v>58811</v>
      </c>
      <c r="F375" s="78" t="s">
        <v>2391</v>
      </c>
      <c r="G375" s="78" t="s">
        <v>33</v>
      </c>
      <c r="H375" s="78" t="s">
        <v>1629</v>
      </c>
      <c r="I375" s="78" t="s">
        <v>15</v>
      </c>
      <c r="J375" s="79">
        <v>2.62</v>
      </c>
      <c r="K375" s="79">
        <v>42.48</v>
      </c>
      <c r="L375" s="79" t="s">
        <v>17</v>
      </c>
      <c r="M375" s="85"/>
      <c r="N375" s="86"/>
      <c r="O375" s="87"/>
      <c r="P375" s="87"/>
      <c r="Q375" s="80" t="s">
        <v>21</v>
      </c>
      <c r="R375" s="88" t="s">
        <v>1630</v>
      </c>
      <c r="S375" s="83"/>
    </row>
    <row r="376" spans="1:19" ht="12.75" x14ac:dyDescent="0.2">
      <c r="A376" s="74">
        <v>726532</v>
      </c>
      <c r="B376" s="84" t="s">
        <v>2392</v>
      </c>
      <c r="C376" s="76" t="s">
        <v>44</v>
      </c>
      <c r="D376" s="76" t="s">
        <v>281</v>
      </c>
      <c r="E376" s="77">
        <v>30238</v>
      </c>
      <c r="F376" s="78" t="s">
        <v>288</v>
      </c>
      <c r="G376" s="78" t="s">
        <v>272</v>
      </c>
      <c r="H376" s="78" t="s">
        <v>1629</v>
      </c>
      <c r="I376" s="78" t="s">
        <v>15</v>
      </c>
      <c r="J376" s="79">
        <v>2.62</v>
      </c>
      <c r="K376" s="79" t="s">
        <v>16</v>
      </c>
      <c r="L376" s="79" t="s">
        <v>17</v>
      </c>
      <c r="M376" s="85"/>
      <c r="N376" s="86"/>
      <c r="O376" s="87"/>
      <c r="P376" s="87"/>
      <c r="Q376" s="82" t="s">
        <v>21</v>
      </c>
      <c r="R376" s="82" t="s">
        <v>1630</v>
      </c>
      <c r="S376" s="83"/>
    </row>
    <row r="377" spans="1:19" ht="12.75" x14ac:dyDescent="0.2">
      <c r="A377" s="74">
        <v>235050</v>
      </c>
      <c r="B377" s="76" t="s">
        <v>2393</v>
      </c>
      <c r="C377" s="76" t="s">
        <v>1486</v>
      </c>
      <c r="D377" s="76" t="s">
        <v>2394</v>
      </c>
      <c r="E377" s="77">
        <v>402911</v>
      </c>
      <c r="F377" s="78" t="s">
        <v>2395</v>
      </c>
      <c r="G377" s="78" t="s">
        <v>272</v>
      </c>
      <c r="H377" s="78" t="s">
        <v>1629</v>
      </c>
      <c r="I377" s="78" t="s">
        <v>160</v>
      </c>
      <c r="J377" s="79">
        <v>2.62</v>
      </c>
      <c r="K377" s="79">
        <v>48.4</v>
      </c>
      <c r="L377" s="79">
        <v>27.49</v>
      </c>
      <c r="M377" s="80">
        <v>110242</v>
      </c>
      <c r="N377" s="81">
        <v>10.5</v>
      </c>
      <c r="O377" s="82">
        <v>20.91</v>
      </c>
      <c r="P377" s="82">
        <v>0</v>
      </c>
      <c r="Q377" s="82" t="s">
        <v>21</v>
      </c>
      <c r="R377" s="82" t="s">
        <v>1630</v>
      </c>
      <c r="S377" s="84" t="s">
        <v>2396</v>
      </c>
    </row>
    <row r="378" spans="1:19" ht="12.75" x14ac:dyDescent="0.2">
      <c r="A378" s="74">
        <v>741441</v>
      </c>
      <c r="B378" s="84" t="s">
        <v>2397</v>
      </c>
      <c r="C378" s="84" t="s">
        <v>294</v>
      </c>
      <c r="D378" s="84" t="s">
        <v>2358</v>
      </c>
      <c r="E378" s="77">
        <v>44880</v>
      </c>
      <c r="F378" s="78" t="s">
        <v>2398</v>
      </c>
      <c r="G378" s="78" t="s">
        <v>272</v>
      </c>
      <c r="H378" s="78" t="s">
        <v>1629</v>
      </c>
      <c r="I378" s="78" t="s">
        <v>160</v>
      </c>
      <c r="J378" s="79">
        <v>2.62</v>
      </c>
      <c r="K378" s="79">
        <v>46.01</v>
      </c>
      <c r="L378" s="79">
        <v>25.1</v>
      </c>
      <c r="M378" s="80">
        <v>110242</v>
      </c>
      <c r="N378" s="81">
        <v>10.5</v>
      </c>
      <c r="O378" s="82">
        <v>20.91</v>
      </c>
      <c r="P378" s="82">
        <v>0</v>
      </c>
      <c r="Q378" s="82" t="s">
        <v>21</v>
      </c>
      <c r="R378" s="82" t="s">
        <v>1630</v>
      </c>
      <c r="S378" s="83"/>
    </row>
    <row r="379" spans="1:19" ht="12.75" x14ac:dyDescent="0.2">
      <c r="A379" s="74">
        <v>422179</v>
      </c>
      <c r="B379" s="84" t="s">
        <v>2399</v>
      </c>
      <c r="C379" s="84" t="s">
        <v>1486</v>
      </c>
      <c r="D379" s="84" t="s">
        <v>2394</v>
      </c>
      <c r="E379" s="77">
        <v>402921</v>
      </c>
      <c r="F379" s="78" t="s">
        <v>2395</v>
      </c>
      <c r="G379" s="78" t="s">
        <v>272</v>
      </c>
      <c r="H379" s="78" t="s">
        <v>1629</v>
      </c>
      <c r="I379" s="78" t="s">
        <v>160</v>
      </c>
      <c r="J379" s="79">
        <v>2.62</v>
      </c>
      <c r="K379" s="79">
        <v>49.24</v>
      </c>
      <c r="L379" s="79">
        <v>28.330000000000002</v>
      </c>
      <c r="M379" s="80">
        <v>110242</v>
      </c>
      <c r="N379" s="81">
        <v>10.5</v>
      </c>
      <c r="O379" s="82">
        <v>20.91</v>
      </c>
      <c r="P379" s="82">
        <v>0</v>
      </c>
      <c r="Q379" s="82" t="s">
        <v>21</v>
      </c>
      <c r="R379" s="82" t="s">
        <v>1630</v>
      </c>
      <c r="S379" s="84" t="s">
        <v>2396</v>
      </c>
    </row>
    <row r="380" spans="1:19" ht="12.75" x14ac:dyDescent="0.2">
      <c r="A380" s="74">
        <v>127478</v>
      </c>
      <c r="B380" s="84" t="s">
        <v>2400</v>
      </c>
      <c r="C380" s="84" t="s">
        <v>44</v>
      </c>
      <c r="D380" s="84" t="s">
        <v>281</v>
      </c>
      <c r="E380" s="77">
        <v>30734</v>
      </c>
      <c r="F380" s="78" t="s">
        <v>173</v>
      </c>
      <c r="G380" s="78" t="s">
        <v>272</v>
      </c>
      <c r="H380" s="78" t="s">
        <v>1629</v>
      </c>
      <c r="I380" s="78" t="s">
        <v>15</v>
      </c>
      <c r="J380" s="79">
        <v>2.62</v>
      </c>
      <c r="K380" s="79" t="s">
        <v>16</v>
      </c>
      <c r="L380" s="79" t="s">
        <v>17</v>
      </c>
      <c r="M380" s="85"/>
      <c r="N380" s="86"/>
      <c r="O380" s="87"/>
      <c r="P380" s="87"/>
      <c r="Q380" s="82" t="s">
        <v>21</v>
      </c>
      <c r="R380" s="82" t="s">
        <v>1630</v>
      </c>
      <c r="S380" s="83"/>
    </row>
    <row r="381" spans="1:19" ht="12.75" x14ac:dyDescent="0.2">
      <c r="A381" s="74">
        <v>235551</v>
      </c>
      <c r="B381" s="84" t="s">
        <v>2401</v>
      </c>
      <c r="C381" s="84" t="s">
        <v>1486</v>
      </c>
      <c r="D381" s="84" t="s">
        <v>2394</v>
      </c>
      <c r="E381" s="77">
        <v>402931</v>
      </c>
      <c r="F381" s="78" t="s">
        <v>2395</v>
      </c>
      <c r="G381" s="78" t="s">
        <v>272</v>
      </c>
      <c r="H381" s="78" t="s">
        <v>1629</v>
      </c>
      <c r="I381" s="78" t="s">
        <v>160</v>
      </c>
      <c r="J381" s="79">
        <v>2.62</v>
      </c>
      <c r="K381" s="79">
        <v>48.4</v>
      </c>
      <c r="L381" s="79">
        <v>27.49</v>
      </c>
      <c r="M381" s="80">
        <v>110242</v>
      </c>
      <c r="N381" s="81">
        <v>10.5</v>
      </c>
      <c r="O381" s="82">
        <v>20.91</v>
      </c>
      <c r="P381" s="82">
        <v>0</v>
      </c>
      <c r="Q381" s="82" t="s">
        <v>21</v>
      </c>
      <c r="R381" s="82" t="s">
        <v>1630</v>
      </c>
      <c r="S381" s="84" t="s">
        <v>2396</v>
      </c>
    </row>
    <row r="382" spans="1:19" ht="12.75" x14ac:dyDescent="0.2">
      <c r="A382" s="74">
        <v>786510</v>
      </c>
      <c r="B382" s="84" t="s">
        <v>2402</v>
      </c>
      <c r="C382" s="84" t="s">
        <v>294</v>
      </c>
      <c r="D382" s="84" t="s">
        <v>2358</v>
      </c>
      <c r="E382" s="77">
        <v>44875</v>
      </c>
      <c r="F382" s="78" t="s">
        <v>2395</v>
      </c>
      <c r="G382" s="78" t="s">
        <v>272</v>
      </c>
      <c r="H382" s="78" t="s">
        <v>1629</v>
      </c>
      <c r="I382" s="78" t="s">
        <v>160</v>
      </c>
      <c r="J382" s="79">
        <v>2.62</v>
      </c>
      <c r="K382" s="79">
        <v>47.59</v>
      </c>
      <c r="L382" s="79">
        <v>26.68</v>
      </c>
      <c r="M382" s="80">
        <v>110242</v>
      </c>
      <c r="N382" s="81">
        <v>10.5</v>
      </c>
      <c r="O382" s="82">
        <v>20.91</v>
      </c>
      <c r="P382" s="82">
        <v>0</v>
      </c>
      <c r="Q382" s="80" t="s">
        <v>21</v>
      </c>
      <c r="R382" s="88" t="s">
        <v>1630</v>
      </c>
      <c r="S382" s="83"/>
    </row>
    <row r="383" spans="1:19" ht="12.75" x14ac:dyDescent="0.2">
      <c r="A383" s="74">
        <v>432534</v>
      </c>
      <c r="B383" s="84" t="s">
        <v>2403</v>
      </c>
      <c r="C383" s="84" t="s">
        <v>1486</v>
      </c>
      <c r="D383" s="84" t="s">
        <v>2394</v>
      </c>
      <c r="E383" s="77">
        <v>402941</v>
      </c>
      <c r="F383" s="78" t="s">
        <v>2395</v>
      </c>
      <c r="G383" s="78" t="s">
        <v>272</v>
      </c>
      <c r="H383" s="78" t="s">
        <v>1629</v>
      </c>
      <c r="I383" s="78" t="s">
        <v>160</v>
      </c>
      <c r="J383" s="79">
        <v>2.62</v>
      </c>
      <c r="K383" s="79">
        <v>49.24</v>
      </c>
      <c r="L383" s="79">
        <v>28.330000000000002</v>
      </c>
      <c r="M383" s="80">
        <v>110242</v>
      </c>
      <c r="N383" s="81">
        <v>10.5</v>
      </c>
      <c r="O383" s="82">
        <v>20.91</v>
      </c>
      <c r="P383" s="82">
        <v>0</v>
      </c>
      <c r="Q383" s="82" t="s">
        <v>21</v>
      </c>
      <c r="R383" s="82" t="s">
        <v>1630</v>
      </c>
      <c r="S383" s="84" t="s">
        <v>2396</v>
      </c>
    </row>
    <row r="384" spans="1:19" ht="12.75" x14ac:dyDescent="0.2">
      <c r="A384" s="74">
        <v>579050</v>
      </c>
      <c r="B384" s="84" t="s">
        <v>2404</v>
      </c>
      <c r="C384" s="84" t="s">
        <v>1486</v>
      </c>
      <c r="D384" s="84" t="s">
        <v>2394</v>
      </c>
      <c r="E384" s="77">
        <v>402951</v>
      </c>
      <c r="F384" s="78" t="s">
        <v>2395</v>
      </c>
      <c r="G384" s="78" t="s">
        <v>272</v>
      </c>
      <c r="H384" s="78" t="s">
        <v>1629</v>
      </c>
      <c r="I384" s="78" t="s">
        <v>160</v>
      </c>
      <c r="J384" s="79">
        <v>2.62</v>
      </c>
      <c r="K384" s="79">
        <v>47.35</v>
      </c>
      <c r="L384" s="79">
        <v>26.44</v>
      </c>
      <c r="M384" s="80">
        <v>110242</v>
      </c>
      <c r="N384" s="81">
        <v>10.5</v>
      </c>
      <c r="O384" s="82">
        <v>20.91</v>
      </c>
      <c r="P384" s="82">
        <v>0</v>
      </c>
      <c r="Q384" s="82" t="s">
        <v>21</v>
      </c>
      <c r="R384" s="82" t="s">
        <v>1630</v>
      </c>
      <c r="S384" s="84" t="s">
        <v>2396</v>
      </c>
    </row>
    <row r="385" spans="1:19" ht="12.75" x14ac:dyDescent="0.2">
      <c r="A385" s="74">
        <v>786580</v>
      </c>
      <c r="B385" s="84" t="s">
        <v>2405</v>
      </c>
      <c r="C385" s="84" t="s">
        <v>294</v>
      </c>
      <c r="D385" s="84" t="s">
        <v>2358</v>
      </c>
      <c r="E385" s="77">
        <v>59701</v>
      </c>
      <c r="F385" s="78" t="s">
        <v>2395</v>
      </c>
      <c r="G385" s="78" t="s">
        <v>272</v>
      </c>
      <c r="H385" s="78" t="s">
        <v>1629</v>
      </c>
      <c r="I385" s="78" t="s">
        <v>160</v>
      </c>
      <c r="J385" s="79">
        <v>2.62</v>
      </c>
      <c r="K385" s="79">
        <v>38.82</v>
      </c>
      <c r="L385" s="79">
        <v>17.91</v>
      </c>
      <c r="M385" s="80">
        <v>110242</v>
      </c>
      <c r="N385" s="81">
        <v>10.5</v>
      </c>
      <c r="O385" s="82">
        <v>20.91</v>
      </c>
      <c r="P385" s="82">
        <v>0</v>
      </c>
      <c r="Q385" s="80" t="s">
        <v>21</v>
      </c>
      <c r="R385" s="88" t="s">
        <v>1630</v>
      </c>
      <c r="S385" s="108" t="s">
        <v>2406</v>
      </c>
    </row>
    <row r="386" spans="1:19" ht="12.75" x14ac:dyDescent="0.2">
      <c r="A386" s="74">
        <v>714960</v>
      </c>
      <c r="B386" s="84" t="s">
        <v>289</v>
      </c>
      <c r="C386" s="84" t="s">
        <v>44</v>
      </c>
      <c r="D386" s="84" t="s">
        <v>281</v>
      </c>
      <c r="E386" s="77">
        <v>29095</v>
      </c>
      <c r="F386" s="78" t="s">
        <v>291</v>
      </c>
      <c r="G386" s="78" t="s">
        <v>272</v>
      </c>
      <c r="H386" s="78" t="s">
        <v>1629</v>
      </c>
      <c r="I386" s="78" t="s">
        <v>15</v>
      </c>
      <c r="J386" s="79">
        <v>2.62</v>
      </c>
      <c r="K386" s="79" t="s">
        <v>16</v>
      </c>
      <c r="L386" s="79" t="s">
        <v>17</v>
      </c>
      <c r="M386" s="85"/>
      <c r="N386" s="86"/>
      <c r="O386" s="87"/>
      <c r="P386" s="87"/>
      <c r="Q386" s="82" t="s">
        <v>21</v>
      </c>
      <c r="R386" s="82" t="s">
        <v>1630</v>
      </c>
      <c r="S386" s="83"/>
    </row>
    <row r="387" spans="1:19" ht="12.75" x14ac:dyDescent="0.2">
      <c r="A387" s="74">
        <v>566413</v>
      </c>
      <c r="B387" s="84" t="s">
        <v>2407</v>
      </c>
      <c r="C387" s="84" t="s">
        <v>1486</v>
      </c>
      <c r="D387" s="84" t="s">
        <v>2394</v>
      </c>
      <c r="E387" s="77">
        <v>402991</v>
      </c>
      <c r="F387" s="78" t="s">
        <v>2395</v>
      </c>
      <c r="G387" s="78" t="s">
        <v>272</v>
      </c>
      <c r="H387" s="78" t="s">
        <v>1629</v>
      </c>
      <c r="I387" s="78" t="s">
        <v>160</v>
      </c>
      <c r="J387" s="79">
        <v>2.62</v>
      </c>
      <c r="K387" s="79">
        <v>42.03</v>
      </c>
      <c r="L387" s="79">
        <v>21.12</v>
      </c>
      <c r="M387" s="80">
        <v>110242</v>
      </c>
      <c r="N387" s="81">
        <v>10.35</v>
      </c>
      <c r="O387" s="82">
        <v>20.91</v>
      </c>
      <c r="P387" s="82">
        <v>0</v>
      </c>
      <c r="Q387" s="80" t="s">
        <v>21</v>
      </c>
      <c r="R387" s="88" t="s">
        <v>1630</v>
      </c>
      <c r="S387" s="83"/>
    </row>
    <row r="388" spans="1:19" ht="12.75" x14ac:dyDescent="0.2">
      <c r="A388" s="74">
        <v>786801</v>
      </c>
      <c r="B388" s="84" t="s">
        <v>2408</v>
      </c>
      <c r="C388" s="84" t="s">
        <v>294</v>
      </c>
      <c r="D388" s="84" t="s">
        <v>2358</v>
      </c>
      <c r="E388" s="77">
        <v>59703</v>
      </c>
      <c r="F388" s="78" t="s">
        <v>296</v>
      </c>
      <c r="G388" s="78" t="s">
        <v>272</v>
      </c>
      <c r="H388" s="78" t="s">
        <v>1629</v>
      </c>
      <c r="I388" s="78" t="s">
        <v>160</v>
      </c>
      <c r="J388" s="79">
        <v>2.62</v>
      </c>
      <c r="K388" s="79">
        <v>39.49</v>
      </c>
      <c r="L388" s="79">
        <v>18.579999999999998</v>
      </c>
      <c r="M388" s="80">
        <v>110242</v>
      </c>
      <c r="N388" s="81">
        <v>10.5</v>
      </c>
      <c r="O388" s="82">
        <v>20.91</v>
      </c>
      <c r="P388" s="82">
        <v>0</v>
      </c>
      <c r="Q388" s="82" t="s">
        <v>21</v>
      </c>
      <c r="R388" s="82" t="s">
        <v>1630</v>
      </c>
      <c r="S388" s="83"/>
    </row>
    <row r="389" spans="1:19" ht="12.75" x14ac:dyDescent="0.2">
      <c r="A389" s="74">
        <v>327409</v>
      </c>
      <c r="B389" s="84" t="s">
        <v>2409</v>
      </c>
      <c r="C389" s="84" t="s">
        <v>44</v>
      </c>
      <c r="D389" s="84" t="s">
        <v>281</v>
      </c>
      <c r="E389" s="77">
        <v>30231</v>
      </c>
      <c r="F389" s="78" t="s">
        <v>288</v>
      </c>
      <c r="G389" s="78" t="s">
        <v>272</v>
      </c>
      <c r="H389" s="78" t="s">
        <v>1629</v>
      </c>
      <c r="I389" s="78" t="s">
        <v>15</v>
      </c>
      <c r="J389" s="79">
        <v>2.62</v>
      </c>
      <c r="K389" s="79" t="s">
        <v>16</v>
      </c>
      <c r="L389" s="79" t="s">
        <v>17</v>
      </c>
      <c r="M389" s="85"/>
      <c r="N389" s="86"/>
      <c r="O389" s="87"/>
      <c r="P389" s="87"/>
      <c r="Q389" s="82" t="s">
        <v>21</v>
      </c>
      <c r="R389" s="82" t="s">
        <v>1630</v>
      </c>
      <c r="S389" s="83"/>
    </row>
    <row r="390" spans="1:19" ht="12.75" x14ac:dyDescent="0.2">
      <c r="A390" s="74">
        <v>234762</v>
      </c>
      <c r="B390" s="84" t="s">
        <v>2410</v>
      </c>
      <c r="C390" s="84" t="s">
        <v>294</v>
      </c>
      <c r="D390" s="84" t="s">
        <v>2358</v>
      </c>
      <c r="E390" s="77">
        <v>44261</v>
      </c>
      <c r="F390" s="78" t="s">
        <v>2411</v>
      </c>
      <c r="G390" s="78" t="s">
        <v>272</v>
      </c>
      <c r="H390" s="78" t="s">
        <v>1629</v>
      </c>
      <c r="I390" s="78" t="s">
        <v>160</v>
      </c>
      <c r="J390" s="79">
        <v>2.62</v>
      </c>
      <c r="K390" s="79">
        <v>51.17</v>
      </c>
      <c r="L390" s="79">
        <v>27.27</v>
      </c>
      <c r="M390" s="80">
        <v>110242</v>
      </c>
      <c r="N390" s="81">
        <v>12</v>
      </c>
      <c r="O390" s="82">
        <v>23.9</v>
      </c>
      <c r="P390" s="82">
        <v>0</v>
      </c>
      <c r="Q390" s="80" t="s">
        <v>21</v>
      </c>
      <c r="R390" s="88" t="s">
        <v>1630</v>
      </c>
      <c r="S390" s="83"/>
    </row>
    <row r="391" spans="1:19" ht="12.75" x14ac:dyDescent="0.2">
      <c r="A391" s="74">
        <v>737021</v>
      </c>
      <c r="B391" s="76" t="s">
        <v>2412</v>
      </c>
      <c r="C391" s="76" t="s">
        <v>943</v>
      </c>
      <c r="D391" s="76" t="s">
        <v>1765</v>
      </c>
      <c r="E391" s="77" t="s">
        <v>2413</v>
      </c>
      <c r="F391" s="78" t="s">
        <v>2414</v>
      </c>
      <c r="G391" s="78" t="s">
        <v>47</v>
      </c>
      <c r="H391" s="78" t="s">
        <v>1629</v>
      </c>
      <c r="I391" s="80" t="s">
        <v>1181</v>
      </c>
      <c r="J391" s="79">
        <v>2.62</v>
      </c>
      <c r="K391" s="79" t="s">
        <v>17</v>
      </c>
      <c r="L391" s="79">
        <v>76.319999999999993</v>
      </c>
      <c r="M391" s="80">
        <v>100154</v>
      </c>
      <c r="N391" s="81">
        <v>11.45</v>
      </c>
      <c r="O391" s="82">
        <v>40.85</v>
      </c>
      <c r="P391" s="82">
        <v>0</v>
      </c>
      <c r="Q391" s="82" t="s">
        <v>21</v>
      </c>
      <c r="R391" s="82" t="s">
        <v>1630</v>
      </c>
      <c r="S391" s="84" t="s">
        <v>1779</v>
      </c>
    </row>
    <row r="392" spans="1:19" ht="12.75" x14ac:dyDescent="0.2">
      <c r="A392" s="74">
        <v>569353</v>
      </c>
      <c r="B392" s="84" t="s">
        <v>2415</v>
      </c>
      <c r="C392" s="76" t="s">
        <v>2416</v>
      </c>
      <c r="D392" s="76" t="s">
        <v>2417</v>
      </c>
      <c r="E392" s="77">
        <v>70283496029</v>
      </c>
      <c r="F392" s="80" t="s">
        <v>2418</v>
      </c>
      <c r="G392" s="78" t="s">
        <v>33</v>
      </c>
      <c r="H392" s="80" t="s">
        <v>1629</v>
      </c>
      <c r="I392" s="80" t="s">
        <v>160</v>
      </c>
      <c r="J392" s="90">
        <v>2.62</v>
      </c>
      <c r="K392" s="90">
        <v>58.1</v>
      </c>
      <c r="L392" s="90">
        <v>37.650000000000006</v>
      </c>
      <c r="M392" s="80">
        <v>100299</v>
      </c>
      <c r="N392" s="81">
        <v>4.29</v>
      </c>
      <c r="O392" s="82">
        <v>20.45</v>
      </c>
      <c r="P392" s="82">
        <v>0</v>
      </c>
      <c r="Q392" s="82" t="s">
        <v>21</v>
      </c>
      <c r="R392" s="82" t="s">
        <v>1630</v>
      </c>
      <c r="S392" s="84" t="s">
        <v>2419</v>
      </c>
    </row>
    <row r="393" spans="1:19" ht="12.75" x14ac:dyDescent="0.2">
      <c r="A393" s="74">
        <v>372171</v>
      </c>
      <c r="B393" s="84" t="s">
        <v>2420</v>
      </c>
      <c r="C393" s="84" t="s">
        <v>2421</v>
      </c>
      <c r="D393" s="76" t="s">
        <v>2417</v>
      </c>
      <c r="E393" s="77">
        <v>2317</v>
      </c>
      <c r="F393" s="78" t="s">
        <v>882</v>
      </c>
      <c r="G393" s="78" t="s">
        <v>33</v>
      </c>
      <c r="H393" s="80" t="s">
        <v>1629</v>
      </c>
      <c r="I393" s="78" t="s">
        <v>160</v>
      </c>
      <c r="J393" s="90">
        <v>2.62</v>
      </c>
      <c r="K393" s="90">
        <v>63.65</v>
      </c>
      <c r="L393" s="90">
        <v>23.129999999999995</v>
      </c>
      <c r="M393" s="80">
        <v>100299</v>
      </c>
      <c r="N393" s="81">
        <v>8.5</v>
      </c>
      <c r="O393" s="82">
        <v>40.520000000000003</v>
      </c>
      <c r="P393" s="82">
        <v>0</v>
      </c>
      <c r="Q393" s="82" t="s">
        <v>21</v>
      </c>
      <c r="R393" s="82" t="s">
        <v>1630</v>
      </c>
      <c r="S393" s="84" t="s">
        <v>2419</v>
      </c>
    </row>
    <row r="394" spans="1:19" ht="12.75" x14ac:dyDescent="0.2">
      <c r="A394" s="74">
        <v>269930</v>
      </c>
      <c r="B394" s="76" t="s">
        <v>2422</v>
      </c>
      <c r="C394" s="76" t="s">
        <v>2423</v>
      </c>
      <c r="D394" s="76" t="s">
        <v>2424</v>
      </c>
      <c r="E394" s="77">
        <v>83003</v>
      </c>
      <c r="F394" s="78" t="s">
        <v>2425</v>
      </c>
      <c r="G394" s="78" t="s">
        <v>33</v>
      </c>
      <c r="H394" s="78" t="s">
        <v>1629</v>
      </c>
      <c r="I394" s="78" t="s">
        <v>15</v>
      </c>
      <c r="J394" s="79">
        <v>2.62</v>
      </c>
      <c r="K394" s="79">
        <v>79.58</v>
      </c>
      <c r="L394" s="79" t="s">
        <v>17</v>
      </c>
      <c r="M394" s="85"/>
      <c r="N394" s="86"/>
      <c r="O394" s="87"/>
      <c r="P394" s="87"/>
      <c r="Q394" s="82" t="s">
        <v>21</v>
      </c>
      <c r="R394" s="82" t="s">
        <v>1630</v>
      </c>
      <c r="S394" s="83"/>
    </row>
    <row r="395" spans="1:19" ht="12.75" x14ac:dyDescent="0.2">
      <c r="A395" s="74">
        <v>344012</v>
      </c>
      <c r="B395" s="76" t="s">
        <v>2426</v>
      </c>
      <c r="C395" s="76" t="s">
        <v>1975</v>
      </c>
      <c r="D395" s="76" t="s">
        <v>1976</v>
      </c>
      <c r="E395" s="77" t="s">
        <v>2427</v>
      </c>
      <c r="F395" s="78" t="s">
        <v>360</v>
      </c>
      <c r="G395" s="78" t="s">
        <v>47</v>
      </c>
      <c r="H395" s="78" t="s">
        <v>1629</v>
      </c>
      <c r="I395" s="80" t="s">
        <v>1181</v>
      </c>
      <c r="J395" s="79">
        <v>2.62</v>
      </c>
      <c r="K395" s="79" t="s">
        <v>17</v>
      </c>
      <c r="L395" s="79">
        <v>47</v>
      </c>
      <c r="M395" s="80">
        <v>100154</v>
      </c>
      <c r="N395" s="81">
        <v>8.36</v>
      </c>
      <c r="O395" s="82">
        <v>31.33</v>
      </c>
      <c r="P395" s="82">
        <v>0</v>
      </c>
      <c r="Q395" s="82" t="s">
        <v>21</v>
      </c>
      <c r="R395" s="82" t="s">
        <v>1630</v>
      </c>
      <c r="S395" s="83"/>
    </row>
    <row r="396" spans="1:19" ht="12.75" x14ac:dyDescent="0.2">
      <c r="A396" s="74">
        <v>103047</v>
      </c>
      <c r="B396" s="76" t="s">
        <v>2428</v>
      </c>
      <c r="C396" s="76" t="s">
        <v>97</v>
      </c>
      <c r="D396" s="76" t="s">
        <v>1850</v>
      </c>
      <c r="E396" s="77" t="s">
        <v>2429</v>
      </c>
      <c r="F396" s="78" t="s">
        <v>92</v>
      </c>
      <c r="G396" s="78" t="s">
        <v>33</v>
      </c>
      <c r="H396" s="78" t="s">
        <v>1629</v>
      </c>
      <c r="I396" s="78" t="s">
        <v>15</v>
      </c>
      <c r="J396" s="79">
        <v>2.62</v>
      </c>
      <c r="K396" s="79">
        <v>96.3</v>
      </c>
      <c r="L396" s="79" t="s">
        <v>17</v>
      </c>
      <c r="M396" s="85"/>
      <c r="N396" s="86"/>
      <c r="O396" s="87"/>
      <c r="P396" s="87"/>
      <c r="Q396" s="82" t="s">
        <v>21</v>
      </c>
      <c r="R396" s="82" t="s">
        <v>1630</v>
      </c>
      <c r="S396" s="84" t="s">
        <v>1784</v>
      </c>
    </row>
    <row r="397" spans="1:19" ht="12.75" x14ac:dyDescent="0.2">
      <c r="A397" s="74">
        <v>970094</v>
      </c>
      <c r="B397" s="84" t="s">
        <v>2430</v>
      </c>
      <c r="C397" s="76" t="s">
        <v>1975</v>
      </c>
      <c r="D397" s="76" t="s">
        <v>1976</v>
      </c>
      <c r="E397" s="77">
        <v>5383</v>
      </c>
      <c r="F397" s="78" t="s">
        <v>360</v>
      </c>
      <c r="G397" s="78" t="s">
        <v>104</v>
      </c>
      <c r="H397" s="78" t="s">
        <v>1629</v>
      </c>
      <c r="I397" s="78" t="s">
        <v>160</v>
      </c>
      <c r="J397" s="79">
        <v>2.62</v>
      </c>
      <c r="K397" s="79">
        <v>60.02</v>
      </c>
      <c r="L397" s="79">
        <v>58.57</v>
      </c>
      <c r="M397" s="80">
        <v>100332</v>
      </c>
      <c r="N397" s="81">
        <v>1.81</v>
      </c>
      <c r="O397" s="82">
        <v>1.45</v>
      </c>
      <c r="P397" s="82">
        <v>0</v>
      </c>
      <c r="Q397" s="80" t="s">
        <v>21</v>
      </c>
      <c r="R397" s="88" t="s">
        <v>1630</v>
      </c>
      <c r="S397" s="83"/>
    </row>
    <row r="398" spans="1:19" ht="12.75" x14ac:dyDescent="0.2">
      <c r="A398" s="74">
        <v>105080</v>
      </c>
      <c r="B398" s="76" t="s">
        <v>2431</v>
      </c>
      <c r="C398" s="76" t="s">
        <v>301</v>
      </c>
      <c r="D398" s="76" t="s">
        <v>1187</v>
      </c>
      <c r="E398" s="77">
        <v>2840011137</v>
      </c>
      <c r="F398" s="78" t="s">
        <v>308</v>
      </c>
      <c r="G398" s="78" t="s">
        <v>33</v>
      </c>
      <c r="H398" s="78" t="s">
        <v>1629</v>
      </c>
      <c r="I398" s="78" t="s">
        <v>15</v>
      </c>
      <c r="J398" s="79">
        <v>2.62</v>
      </c>
      <c r="K398" s="79">
        <v>44.8</v>
      </c>
      <c r="L398" s="79" t="s">
        <v>17</v>
      </c>
      <c r="M398" s="85"/>
      <c r="N398" s="86"/>
      <c r="O398" s="87"/>
      <c r="P398" s="87"/>
      <c r="Q398" s="82" t="s">
        <v>21</v>
      </c>
      <c r="R398" s="82" t="s">
        <v>1630</v>
      </c>
      <c r="S398" s="83"/>
    </row>
    <row r="399" spans="1:19" ht="12.75" x14ac:dyDescent="0.2">
      <c r="A399" s="74">
        <v>712650</v>
      </c>
      <c r="B399" s="76" t="s">
        <v>2432</v>
      </c>
      <c r="C399" s="76" t="s">
        <v>301</v>
      </c>
      <c r="D399" s="76" t="s">
        <v>1187</v>
      </c>
      <c r="E399" s="77">
        <v>2840044374</v>
      </c>
      <c r="F399" s="78" t="s">
        <v>2433</v>
      </c>
      <c r="G399" s="78" t="s">
        <v>33</v>
      </c>
      <c r="H399" s="78" t="s">
        <v>1629</v>
      </c>
      <c r="I399" s="78" t="s">
        <v>15</v>
      </c>
      <c r="J399" s="79">
        <v>2.62</v>
      </c>
      <c r="K399" s="79">
        <v>43.48</v>
      </c>
      <c r="L399" s="79" t="s">
        <v>17</v>
      </c>
      <c r="M399" s="85"/>
      <c r="N399" s="86"/>
      <c r="O399" s="87"/>
      <c r="P399" s="87"/>
      <c r="Q399" s="82" t="s">
        <v>21</v>
      </c>
      <c r="R399" s="82" t="s">
        <v>1630</v>
      </c>
      <c r="S399" s="83"/>
    </row>
    <row r="400" spans="1:19" ht="12.75" x14ac:dyDescent="0.2">
      <c r="A400" s="74">
        <v>541502</v>
      </c>
      <c r="B400" s="76" t="s">
        <v>2434</v>
      </c>
      <c r="C400" s="76" t="s">
        <v>301</v>
      </c>
      <c r="D400" s="76" t="s">
        <v>1187</v>
      </c>
      <c r="E400" s="77">
        <v>2840036096</v>
      </c>
      <c r="F400" s="78" t="s">
        <v>303</v>
      </c>
      <c r="G400" s="78" t="s">
        <v>33</v>
      </c>
      <c r="H400" s="78" t="s">
        <v>1629</v>
      </c>
      <c r="I400" s="78" t="s">
        <v>15</v>
      </c>
      <c r="J400" s="79">
        <v>2.62</v>
      </c>
      <c r="K400" s="79">
        <v>26.86</v>
      </c>
      <c r="L400" s="79" t="s">
        <v>17</v>
      </c>
      <c r="M400" s="85"/>
      <c r="N400" s="86"/>
      <c r="O400" s="87"/>
      <c r="P400" s="87"/>
      <c r="Q400" s="80" t="s">
        <v>21</v>
      </c>
      <c r="R400" s="88" t="s">
        <v>1630</v>
      </c>
      <c r="S400" s="83"/>
    </row>
    <row r="401" spans="1:19" ht="12.75" x14ac:dyDescent="0.2">
      <c r="A401" s="74">
        <v>105040</v>
      </c>
      <c r="B401" s="76" t="s">
        <v>2435</v>
      </c>
      <c r="C401" s="76" t="s">
        <v>340</v>
      </c>
      <c r="D401" s="76" t="s">
        <v>1187</v>
      </c>
      <c r="E401" s="77">
        <v>2840032405</v>
      </c>
      <c r="F401" s="78" t="s">
        <v>308</v>
      </c>
      <c r="G401" s="78" t="s">
        <v>33</v>
      </c>
      <c r="H401" s="78" t="s">
        <v>1629</v>
      </c>
      <c r="I401" s="78" t="s">
        <v>15</v>
      </c>
      <c r="J401" s="79">
        <v>2.62</v>
      </c>
      <c r="K401" s="79">
        <v>41.08</v>
      </c>
      <c r="L401" s="79" t="s">
        <v>17</v>
      </c>
      <c r="M401" s="85"/>
      <c r="N401" s="86"/>
      <c r="O401" s="87"/>
      <c r="P401" s="87"/>
      <c r="Q401" s="82" t="s">
        <v>21</v>
      </c>
      <c r="R401" s="82" t="s">
        <v>1630</v>
      </c>
      <c r="S401" s="83"/>
    </row>
    <row r="402" spans="1:19" ht="12.75" x14ac:dyDescent="0.2">
      <c r="A402" s="74">
        <v>317677</v>
      </c>
      <c r="B402" s="76" t="s">
        <v>2436</v>
      </c>
      <c r="C402" s="76" t="s">
        <v>2437</v>
      </c>
      <c r="D402" s="76" t="s">
        <v>1187</v>
      </c>
      <c r="E402" s="77">
        <v>2840069394</v>
      </c>
      <c r="F402" s="78" t="s">
        <v>2438</v>
      </c>
      <c r="G402" s="78" t="s">
        <v>33</v>
      </c>
      <c r="H402" s="78" t="s">
        <v>1629</v>
      </c>
      <c r="I402" s="78" t="s">
        <v>15</v>
      </c>
      <c r="J402" s="79">
        <v>2.62</v>
      </c>
      <c r="K402" s="79">
        <v>31.37</v>
      </c>
      <c r="L402" s="79" t="s">
        <v>17</v>
      </c>
      <c r="M402" s="85"/>
      <c r="N402" s="86"/>
      <c r="O402" s="87"/>
      <c r="P402" s="87"/>
      <c r="Q402" s="82" t="s">
        <v>21</v>
      </c>
      <c r="R402" s="82" t="s">
        <v>1630</v>
      </c>
      <c r="S402" s="83"/>
    </row>
    <row r="403" spans="1:19" ht="12.75" x14ac:dyDescent="0.2">
      <c r="A403" s="74">
        <v>737611</v>
      </c>
      <c r="B403" s="76" t="s">
        <v>2439</v>
      </c>
      <c r="C403" s="76" t="s">
        <v>301</v>
      </c>
      <c r="D403" s="76" t="s">
        <v>1187</v>
      </c>
      <c r="E403" s="77">
        <v>2840062829</v>
      </c>
      <c r="F403" s="78" t="s">
        <v>303</v>
      </c>
      <c r="G403" s="78" t="s">
        <v>33</v>
      </c>
      <c r="H403" s="78" t="s">
        <v>1629</v>
      </c>
      <c r="I403" s="78" t="s">
        <v>15</v>
      </c>
      <c r="J403" s="79">
        <v>2.62</v>
      </c>
      <c r="K403" s="79">
        <v>26.86</v>
      </c>
      <c r="L403" s="79" t="s">
        <v>17</v>
      </c>
      <c r="M403" s="85"/>
      <c r="N403" s="86"/>
      <c r="O403" s="87"/>
      <c r="P403" s="87"/>
      <c r="Q403" s="82" t="s">
        <v>21</v>
      </c>
      <c r="R403" s="88" t="s">
        <v>1630</v>
      </c>
      <c r="S403" s="89"/>
    </row>
    <row r="404" spans="1:19" ht="12.75" x14ac:dyDescent="0.2">
      <c r="A404" s="74">
        <v>696900</v>
      </c>
      <c r="B404" s="76" t="s">
        <v>2440</v>
      </c>
      <c r="C404" s="76" t="s">
        <v>306</v>
      </c>
      <c r="D404" s="76" t="s">
        <v>1705</v>
      </c>
      <c r="E404" s="77">
        <v>2840036445</v>
      </c>
      <c r="F404" s="78" t="s">
        <v>308</v>
      </c>
      <c r="G404" s="78" t="s">
        <v>33</v>
      </c>
      <c r="H404" s="78" t="s">
        <v>1629</v>
      </c>
      <c r="I404" s="78" t="s">
        <v>15</v>
      </c>
      <c r="J404" s="79">
        <v>2.62</v>
      </c>
      <c r="K404" s="79">
        <v>46.31</v>
      </c>
      <c r="L404" s="79" t="s">
        <v>17</v>
      </c>
      <c r="M404" s="85"/>
      <c r="N404" s="86"/>
      <c r="O404" s="87"/>
      <c r="P404" s="87"/>
      <c r="Q404" s="80" t="s">
        <v>21</v>
      </c>
      <c r="R404" s="88" t="s">
        <v>1630</v>
      </c>
      <c r="S404" s="83"/>
    </row>
    <row r="405" spans="1:19" ht="12.75" x14ac:dyDescent="0.2">
      <c r="A405" s="74">
        <v>712270</v>
      </c>
      <c r="B405" s="76" t="s">
        <v>2441</v>
      </c>
      <c r="C405" s="76" t="s">
        <v>306</v>
      </c>
      <c r="D405" s="76" t="s">
        <v>1187</v>
      </c>
      <c r="E405" s="77">
        <v>2840044428</v>
      </c>
      <c r="F405" s="78" t="s">
        <v>2442</v>
      </c>
      <c r="G405" s="78" t="s">
        <v>33</v>
      </c>
      <c r="H405" s="78" t="s">
        <v>1629</v>
      </c>
      <c r="I405" s="78" t="s">
        <v>15</v>
      </c>
      <c r="J405" s="79">
        <v>2.62</v>
      </c>
      <c r="K405" s="79">
        <v>43.47</v>
      </c>
      <c r="L405" s="79" t="s">
        <v>17</v>
      </c>
      <c r="M405" s="85"/>
      <c r="N405" s="86"/>
      <c r="O405" s="87"/>
      <c r="P405" s="87"/>
      <c r="Q405" s="82" t="s">
        <v>21</v>
      </c>
      <c r="R405" s="82" t="s">
        <v>1630</v>
      </c>
      <c r="S405" s="83"/>
    </row>
    <row r="406" spans="1:19" ht="12.75" x14ac:dyDescent="0.2">
      <c r="A406" s="74">
        <v>105260</v>
      </c>
      <c r="B406" s="76" t="s">
        <v>2443</v>
      </c>
      <c r="C406" s="76" t="s">
        <v>306</v>
      </c>
      <c r="D406" s="76" t="s">
        <v>1187</v>
      </c>
      <c r="E406" s="77">
        <v>2840011152</v>
      </c>
      <c r="F406" s="78" t="s">
        <v>308</v>
      </c>
      <c r="G406" s="78" t="s">
        <v>33</v>
      </c>
      <c r="H406" s="78" t="s">
        <v>1629</v>
      </c>
      <c r="I406" s="78" t="s">
        <v>15</v>
      </c>
      <c r="J406" s="79">
        <v>2.62</v>
      </c>
      <c r="K406" s="79">
        <v>37.36</v>
      </c>
      <c r="L406" s="79" t="s">
        <v>17</v>
      </c>
      <c r="M406" s="85"/>
      <c r="N406" s="86"/>
      <c r="O406" s="87"/>
      <c r="P406" s="87"/>
      <c r="Q406" s="82" t="s">
        <v>21</v>
      </c>
      <c r="R406" s="88" t="s">
        <v>1630</v>
      </c>
      <c r="S406" s="89"/>
    </row>
    <row r="407" spans="1:19" ht="12.75" x14ac:dyDescent="0.2">
      <c r="A407" s="74">
        <v>864640</v>
      </c>
      <c r="B407" s="76" t="s">
        <v>2444</v>
      </c>
      <c r="C407" s="76" t="s">
        <v>306</v>
      </c>
      <c r="D407" s="76" t="s">
        <v>1187</v>
      </c>
      <c r="E407" s="77">
        <v>2840011151</v>
      </c>
      <c r="F407" s="78" t="s">
        <v>308</v>
      </c>
      <c r="G407" s="78" t="s">
        <v>33</v>
      </c>
      <c r="H407" s="78" t="s">
        <v>1629</v>
      </c>
      <c r="I407" s="78" t="s">
        <v>15</v>
      </c>
      <c r="J407" s="79">
        <v>2.62</v>
      </c>
      <c r="K407" s="79">
        <v>37.36</v>
      </c>
      <c r="L407" s="79" t="s">
        <v>17</v>
      </c>
      <c r="M407" s="85"/>
      <c r="N407" s="86"/>
      <c r="O407" s="87"/>
      <c r="P407" s="87"/>
      <c r="Q407" s="82" t="s">
        <v>21</v>
      </c>
      <c r="R407" s="82" t="s">
        <v>1630</v>
      </c>
      <c r="S407" s="83"/>
    </row>
    <row r="408" spans="1:19" ht="12.75" x14ac:dyDescent="0.2">
      <c r="A408" s="74">
        <v>105060</v>
      </c>
      <c r="B408" s="76" t="s">
        <v>2445</v>
      </c>
      <c r="C408" s="76" t="s">
        <v>301</v>
      </c>
      <c r="D408" s="76" t="s">
        <v>1187</v>
      </c>
      <c r="E408" s="77">
        <v>2840011142</v>
      </c>
      <c r="F408" s="78" t="s">
        <v>308</v>
      </c>
      <c r="G408" s="78" t="s">
        <v>33</v>
      </c>
      <c r="H408" s="78" t="s">
        <v>1629</v>
      </c>
      <c r="I408" s="78" t="s">
        <v>15</v>
      </c>
      <c r="J408" s="79">
        <v>2.62</v>
      </c>
      <c r="K408" s="79">
        <v>44.8</v>
      </c>
      <c r="L408" s="79" t="s">
        <v>17</v>
      </c>
      <c r="M408" s="85"/>
      <c r="N408" s="86"/>
      <c r="O408" s="87"/>
      <c r="P408" s="87"/>
      <c r="Q408" s="80" t="s">
        <v>21</v>
      </c>
      <c r="R408" s="88" t="s">
        <v>1630</v>
      </c>
      <c r="S408" s="83"/>
    </row>
    <row r="409" spans="1:19" ht="12.75" x14ac:dyDescent="0.2">
      <c r="A409" s="74">
        <v>712660</v>
      </c>
      <c r="B409" s="84" t="s">
        <v>2446</v>
      </c>
      <c r="C409" s="76" t="s">
        <v>301</v>
      </c>
      <c r="D409" s="76" t="s">
        <v>1187</v>
      </c>
      <c r="E409" s="77">
        <v>2840044375</v>
      </c>
      <c r="F409" s="78" t="s">
        <v>2433</v>
      </c>
      <c r="G409" s="78" t="s">
        <v>33</v>
      </c>
      <c r="H409" s="78" t="s">
        <v>1629</v>
      </c>
      <c r="I409" s="78" t="s">
        <v>15</v>
      </c>
      <c r="J409" s="79">
        <v>2.62</v>
      </c>
      <c r="K409" s="79">
        <v>43.48</v>
      </c>
      <c r="L409" s="79" t="s">
        <v>17</v>
      </c>
      <c r="M409" s="85"/>
      <c r="N409" s="86"/>
      <c r="O409" s="87"/>
      <c r="P409" s="87"/>
      <c r="Q409" s="82" t="s">
        <v>21</v>
      </c>
      <c r="R409" s="82" t="s">
        <v>1630</v>
      </c>
      <c r="S409" s="83"/>
    </row>
    <row r="410" spans="1:19" ht="12.75" x14ac:dyDescent="0.2">
      <c r="A410" s="74">
        <v>815803</v>
      </c>
      <c r="B410" s="76" t="s">
        <v>2447</v>
      </c>
      <c r="C410" s="76" t="s">
        <v>301</v>
      </c>
      <c r="D410" s="76" t="s">
        <v>1187</v>
      </c>
      <c r="E410" s="77">
        <v>2840020518</v>
      </c>
      <c r="F410" s="78" t="s">
        <v>2448</v>
      </c>
      <c r="G410" s="78" t="s">
        <v>33</v>
      </c>
      <c r="H410" s="78" t="s">
        <v>1629</v>
      </c>
      <c r="I410" s="78" t="s">
        <v>15</v>
      </c>
      <c r="J410" s="79">
        <v>2.62</v>
      </c>
      <c r="K410" s="79">
        <v>23.07</v>
      </c>
      <c r="L410" s="79" t="s">
        <v>17</v>
      </c>
      <c r="M410" s="85"/>
      <c r="N410" s="86"/>
      <c r="O410" s="87"/>
      <c r="P410" s="87"/>
      <c r="Q410" s="80" t="s">
        <v>21</v>
      </c>
      <c r="R410" s="88" t="s">
        <v>1630</v>
      </c>
      <c r="S410" s="83"/>
    </row>
    <row r="411" spans="1:19" ht="12.75" x14ac:dyDescent="0.2">
      <c r="A411" s="74">
        <v>456090</v>
      </c>
      <c r="B411" s="76" t="s">
        <v>2449</v>
      </c>
      <c r="C411" s="76" t="s">
        <v>301</v>
      </c>
      <c r="D411" s="76" t="s">
        <v>1187</v>
      </c>
      <c r="E411" s="77">
        <v>2840031748</v>
      </c>
      <c r="F411" s="78" t="s">
        <v>303</v>
      </c>
      <c r="G411" s="78" t="s">
        <v>33</v>
      </c>
      <c r="H411" s="78" t="s">
        <v>1629</v>
      </c>
      <c r="I411" s="78" t="s">
        <v>15</v>
      </c>
      <c r="J411" s="79">
        <v>2.62</v>
      </c>
      <c r="K411" s="79">
        <v>26.86</v>
      </c>
      <c r="L411" s="79" t="s">
        <v>17</v>
      </c>
      <c r="M411" s="85"/>
      <c r="N411" s="86"/>
      <c r="O411" s="87"/>
      <c r="P411" s="87"/>
      <c r="Q411" s="80" t="s">
        <v>21</v>
      </c>
      <c r="R411" s="88" t="s">
        <v>1630</v>
      </c>
      <c r="S411" s="83"/>
    </row>
    <row r="412" spans="1:19" ht="12.75" x14ac:dyDescent="0.2">
      <c r="A412" s="74">
        <v>105130</v>
      </c>
      <c r="B412" s="76" t="s">
        <v>2450</v>
      </c>
      <c r="C412" s="76" t="s">
        <v>317</v>
      </c>
      <c r="D412" s="76" t="s">
        <v>1187</v>
      </c>
      <c r="E412" s="77">
        <v>2840011044</v>
      </c>
      <c r="F412" s="78" t="s">
        <v>308</v>
      </c>
      <c r="G412" s="78" t="s">
        <v>33</v>
      </c>
      <c r="H412" s="78" t="s">
        <v>1629</v>
      </c>
      <c r="I412" s="78" t="s">
        <v>15</v>
      </c>
      <c r="J412" s="79">
        <v>2.62</v>
      </c>
      <c r="K412" s="79">
        <v>44.8</v>
      </c>
      <c r="L412" s="79" t="s">
        <v>17</v>
      </c>
      <c r="M412" s="85"/>
      <c r="N412" s="86"/>
      <c r="O412" s="87"/>
      <c r="P412" s="87"/>
      <c r="Q412" s="82" t="s">
        <v>21</v>
      </c>
      <c r="R412" s="82" t="s">
        <v>1630</v>
      </c>
      <c r="S412" s="83"/>
    </row>
    <row r="413" spans="1:19" ht="12.75" x14ac:dyDescent="0.2">
      <c r="A413" s="74">
        <v>575570</v>
      </c>
      <c r="B413" s="76" t="s">
        <v>2451</v>
      </c>
      <c r="C413" s="76" t="s">
        <v>317</v>
      </c>
      <c r="D413" s="76" t="s">
        <v>1187</v>
      </c>
      <c r="E413" s="77">
        <v>2840032078</v>
      </c>
      <c r="F413" s="78" t="s">
        <v>318</v>
      </c>
      <c r="G413" s="78" t="s">
        <v>33</v>
      </c>
      <c r="H413" s="78" t="s">
        <v>1629</v>
      </c>
      <c r="I413" s="78" t="s">
        <v>15</v>
      </c>
      <c r="J413" s="79">
        <v>2.62</v>
      </c>
      <c r="K413" s="79">
        <v>22.92</v>
      </c>
      <c r="L413" s="79" t="s">
        <v>17</v>
      </c>
      <c r="M413" s="85"/>
      <c r="N413" s="86"/>
      <c r="O413" s="87"/>
      <c r="P413" s="87"/>
      <c r="Q413" s="80" t="s">
        <v>21</v>
      </c>
      <c r="R413" s="88" t="s">
        <v>1630</v>
      </c>
      <c r="S413" s="83"/>
    </row>
    <row r="414" spans="1:19" ht="12.75" x14ac:dyDescent="0.2">
      <c r="A414" s="74">
        <v>134733</v>
      </c>
      <c r="B414" s="84" t="s">
        <v>2452</v>
      </c>
      <c r="C414" s="76" t="s">
        <v>2453</v>
      </c>
      <c r="D414" s="76" t="s">
        <v>2454</v>
      </c>
      <c r="E414" s="77">
        <v>2840009598</v>
      </c>
      <c r="F414" s="80" t="s">
        <v>2455</v>
      </c>
      <c r="G414" s="78" t="s">
        <v>33</v>
      </c>
      <c r="H414" s="80" t="s">
        <v>1629</v>
      </c>
      <c r="I414" s="80" t="s">
        <v>15</v>
      </c>
      <c r="J414" s="90">
        <v>2.62</v>
      </c>
      <c r="K414" s="90">
        <v>38.549999999999997</v>
      </c>
      <c r="L414" s="90" t="s">
        <v>17</v>
      </c>
      <c r="M414" s="85"/>
      <c r="N414" s="86"/>
      <c r="O414" s="87"/>
      <c r="P414" s="87"/>
      <c r="Q414" s="82" t="s">
        <v>21</v>
      </c>
      <c r="R414" s="82" t="s">
        <v>1630</v>
      </c>
      <c r="S414" s="83"/>
    </row>
    <row r="415" spans="1:19" ht="12.75" x14ac:dyDescent="0.2">
      <c r="A415" s="74">
        <v>712560</v>
      </c>
      <c r="B415" s="76" t="s">
        <v>2456</v>
      </c>
      <c r="C415" s="76" t="s">
        <v>317</v>
      </c>
      <c r="D415" s="76" t="s">
        <v>1187</v>
      </c>
      <c r="E415" s="77">
        <v>2840044396</v>
      </c>
      <c r="F415" s="78" t="s">
        <v>2457</v>
      </c>
      <c r="G415" s="78" t="s">
        <v>33</v>
      </c>
      <c r="H415" s="78" t="s">
        <v>1629</v>
      </c>
      <c r="I415" s="78" t="s">
        <v>15</v>
      </c>
      <c r="J415" s="79">
        <v>2.62</v>
      </c>
      <c r="K415" s="79">
        <v>43.47</v>
      </c>
      <c r="L415" s="79" t="s">
        <v>17</v>
      </c>
      <c r="M415" s="85"/>
      <c r="N415" s="86"/>
      <c r="O415" s="87"/>
      <c r="P415" s="87"/>
      <c r="Q415" s="82" t="s">
        <v>21</v>
      </c>
      <c r="R415" s="82" t="s">
        <v>1630</v>
      </c>
      <c r="S415" s="83"/>
    </row>
    <row r="416" spans="1:19" ht="12.75" x14ac:dyDescent="0.2">
      <c r="A416" s="74">
        <v>405983</v>
      </c>
      <c r="B416" s="76" t="s">
        <v>2458</v>
      </c>
      <c r="C416" s="76" t="s">
        <v>320</v>
      </c>
      <c r="D416" s="76" t="s">
        <v>1187</v>
      </c>
      <c r="E416" s="77">
        <v>2840056882</v>
      </c>
      <c r="F416" s="78" t="s">
        <v>321</v>
      </c>
      <c r="G416" s="78" t="s">
        <v>33</v>
      </c>
      <c r="H416" s="78" t="s">
        <v>1629</v>
      </c>
      <c r="I416" s="78" t="s">
        <v>15</v>
      </c>
      <c r="J416" s="79">
        <v>2.62</v>
      </c>
      <c r="K416" s="79">
        <v>22.92</v>
      </c>
      <c r="L416" s="79" t="s">
        <v>17</v>
      </c>
      <c r="M416" s="85"/>
      <c r="N416" s="86"/>
      <c r="O416" s="87"/>
      <c r="P416" s="87"/>
      <c r="Q416" s="80" t="s">
        <v>21</v>
      </c>
      <c r="R416" s="88" t="s">
        <v>1630</v>
      </c>
      <c r="S416" s="83"/>
    </row>
    <row r="417" spans="1:19" ht="12.75" x14ac:dyDescent="0.2">
      <c r="A417" s="74">
        <v>714063</v>
      </c>
      <c r="B417" s="76" t="s">
        <v>2459</v>
      </c>
      <c r="C417" s="76" t="s">
        <v>314</v>
      </c>
      <c r="D417" s="76" t="s">
        <v>1187</v>
      </c>
      <c r="E417" s="77">
        <v>2840044441</v>
      </c>
      <c r="F417" s="78" t="s">
        <v>315</v>
      </c>
      <c r="G417" s="78" t="s">
        <v>33</v>
      </c>
      <c r="H417" s="78" t="s">
        <v>1629</v>
      </c>
      <c r="I417" s="78" t="s">
        <v>15</v>
      </c>
      <c r="J417" s="79">
        <v>2.62</v>
      </c>
      <c r="K417" s="79">
        <v>43.48</v>
      </c>
      <c r="L417" s="79" t="s">
        <v>17</v>
      </c>
      <c r="M417" s="85"/>
      <c r="N417" s="86"/>
      <c r="O417" s="87"/>
      <c r="P417" s="87"/>
      <c r="Q417" s="82" t="s">
        <v>21</v>
      </c>
      <c r="R417" s="82" t="s">
        <v>1630</v>
      </c>
      <c r="S417" s="83"/>
    </row>
    <row r="418" spans="1:19" ht="12.75" x14ac:dyDescent="0.2">
      <c r="A418" s="74">
        <v>600331</v>
      </c>
      <c r="B418" s="84" t="s">
        <v>2460</v>
      </c>
      <c r="C418" s="76" t="s">
        <v>2461</v>
      </c>
      <c r="D418" s="76" t="s">
        <v>2454</v>
      </c>
      <c r="E418" s="77">
        <v>2840025111</v>
      </c>
      <c r="F418" s="80" t="s">
        <v>315</v>
      </c>
      <c r="G418" s="78" t="s">
        <v>33</v>
      </c>
      <c r="H418" s="80" t="s">
        <v>1629</v>
      </c>
      <c r="I418" s="80" t="s">
        <v>15</v>
      </c>
      <c r="J418" s="90">
        <v>2.62</v>
      </c>
      <c r="K418" s="90">
        <v>38.549999999999997</v>
      </c>
      <c r="L418" s="90" t="s">
        <v>17</v>
      </c>
      <c r="M418" s="85"/>
      <c r="N418" s="86"/>
      <c r="O418" s="87"/>
      <c r="P418" s="87"/>
      <c r="Q418" s="82" t="s">
        <v>21</v>
      </c>
      <c r="R418" s="82" t="s">
        <v>1630</v>
      </c>
      <c r="S418" s="83"/>
    </row>
    <row r="419" spans="1:19" ht="12.75" x14ac:dyDescent="0.2">
      <c r="A419" s="74">
        <v>600322</v>
      </c>
      <c r="B419" s="84" t="s">
        <v>2462</v>
      </c>
      <c r="C419" s="76" t="s">
        <v>2461</v>
      </c>
      <c r="D419" s="76" t="s">
        <v>2454</v>
      </c>
      <c r="E419" s="77">
        <v>2840025115</v>
      </c>
      <c r="F419" s="80" t="s">
        <v>315</v>
      </c>
      <c r="G419" s="78" t="s">
        <v>33</v>
      </c>
      <c r="H419" s="80" t="s">
        <v>1629</v>
      </c>
      <c r="I419" s="80" t="s">
        <v>15</v>
      </c>
      <c r="J419" s="90">
        <v>2.62</v>
      </c>
      <c r="K419" s="90">
        <v>38.549999999999997</v>
      </c>
      <c r="L419" s="90" t="s">
        <v>17</v>
      </c>
      <c r="M419" s="85"/>
      <c r="N419" s="86"/>
      <c r="O419" s="87"/>
      <c r="P419" s="87"/>
      <c r="Q419" s="82" t="s">
        <v>21</v>
      </c>
      <c r="R419" s="82" t="s">
        <v>1630</v>
      </c>
      <c r="S419" s="83"/>
    </row>
    <row r="420" spans="1:19" ht="12.75" x14ac:dyDescent="0.2">
      <c r="A420" s="74">
        <v>600360</v>
      </c>
      <c r="B420" s="84" t="s">
        <v>2463</v>
      </c>
      <c r="C420" s="76" t="s">
        <v>317</v>
      </c>
      <c r="D420" s="76" t="s">
        <v>2454</v>
      </c>
      <c r="E420" s="77">
        <v>2840025113</v>
      </c>
      <c r="F420" s="80" t="s">
        <v>315</v>
      </c>
      <c r="G420" s="78" t="s">
        <v>33</v>
      </c>
      <c r="H420" s="80" t="s">
        <v>1629</v>
      </c>
      <c r="I420" s="80" t="s">
        <v>15</v>
      </c>
      <c r="J420" s="90">
        <v>2.62</v>
      </c>
      <c r="K420" s="90">
        <v>38.549999999999997</v>
      </c>
      <c r="L420" s="90" t="s">
        <v>17</v>
      </c>
      <c r="M420" s="85"/>
      <c r="N420" s="86"/>
      <c r="O420" s="87"/>
      <c r="P420" s="87"/>
      <c r="Q420" s="82" t="s">
        <v>21</v>
      </c>
      <c r="R420" s="82" t="s">
        <v>1630</v>
      </c>
      <c r="S420" s="83"/>
    </row>
    <row r="421" spans="1:19" ht="12.75" x14ac:dyDescent="0.2">
      <c r="A421" s="74">
        <v>105110</v>
      </c>
      <c r="B421" s="76" t="s">
        <v>2464</v>
      </c>
      <c r="C421" s="76" t="s">
        <v>317</v>
      </c>
      <c r="D421" s="76" t="s">
        <v>1187</v>
      </c>
      <c r="E421" s="77">
        <v>2840011045</v>
      </c>
      <c r="F421" s="78" t="s">
        <v>308</v>
      </c>
      <c r="G421" s="78" t="s">
        <v>33</v>
      </c>
      <c r="H421" s="78" t="s">
        <v>1629</v>
      </c>
      <c r="I421" s="78" t="s">
        <v>15</v>
      </c>
      <c r="J421" s="79">
        <v>2.62</v>
      </c>
      <c r="K421" s="79">
        <v>44.8</v>
      </c>
      <c r="L421" s="79" t="s">
        <v>17</v>
      </c>
      <c r="M421" s="85"/>
      <c r="N421" s="86"/>
      <c r="O421" s="87"/>
      <c r="P421" s="87"/>
      <c r="Q421" s="82" t="s">
        <v>21</v>
      </c>
      <c r="R421" s="82" t="s">
        <v>1630</v>
      </c>
      <c r="S421" s="83"/>
    </row>
    <row r="422" spans="1:19" ht="12.75" x14ac:dyDescent="0.2">
      <c r="A422" s="74">
        <v>433698</v>
      </c>
      <c r="B422" s="76" t="s">
        <v>2465</v>
      </c>
      <c r="C422" s="76" t="s">
        <v>317</v>
      </c>
      <c r="D422" s="76" t="s">
        <v>1187</v>
      </c>
      <c r="E422" s="77">
        <v>2840019846</v>
      </c>
      <c r="F422" s="78" t="s">
        <v>2466</v>
      </c>
      <c r="G422" s="78" t="s">
        <v>33</v>
      </c>
      <c r="H422" s="78" t="s">
        <v>1629</v>
      </c>
      <c r="I422" s="78" t="s">
        <v>15</v>
      </c>
      <c r="J422" s="79">
        <v>2.62</v>
      </c>
      <c r="K422" s="79">
        <v>26.98</v>
      </c>
      <c r="L422" s="79" t="s">
        <v>17</v>
      </c>
      <c r="M422" s="85"/>
      <c r="N422" s="86"/>
      <c r="O422" s="87"/>
      <c r="P422" s="87"/>
      <c r="Q422" s="82" t="s">
        <v>21</v>
      </c>
      <c r="R422" s="82" t="s">
        <v>1630</v>
      </c>
      <c r="S422" s="83"/>
    </row>
    <row r="423" spans="1:19" ht="12.75" x14ac:dyDescent="0.2">
      <c r="A423" s="74">
        <v>714230</v>
      </c>
      <c r="B423" s="76" t="s">
        <v>2467</v>
      </c>
      <c r="C423" s="76" t="s">
        <v>317</v>
      </c>
      <c r="D423" s="76" t="s">
        <v>1187</v>
      </c>
      <c r="E423" s="77">
        <v>2840033625</v>
      </c>
      <c r="F423" s="78" t="s">
        <v>318</v>
      </c>
      <c r="G423" s="78" t="s">
        <v>33</v>
      </c>
      <c r="H423" s="78" t="s">
        <v>1629</v>
      </c>
      <c r="I423" s="78" t="s">
        <v>15</v>
      </c>
      <c r="J423" s="79">
        <v>2.62</v>
      </c>
      <c r="K423" s="79">
        <v>22.92</v>
      </c>
      <c r="L423" s="79" t="s">
        <v>17</v>
      </c>
      <c r="M423" s="85"/>
      <c r="N423" s="86"/>
      <c r="O423" s="87"/>
      <c r="P423" s="87"/>
      <c r="Q423" s="80" t="s">
        <v>21</v>
      </c>
      <c r="R423" s="88" t="s">
        <v>1630</v>
      </c>
      <c r="S423" s="83"/>
    </row>
    <row r="424" spans="1:19" ht="12.75" x14ac:dyDescent="0.2">
      <c r="A424" s="74">
        <v>105170</v>
      </c>
      <c r="B424" s="84" t="s">
        <v>2468</v>
      </c>
      <c r="C424" s="76" t="s">
        <v>320</v>
      </c>
      <c r="D424" s="76" t="s">
        <v>1187</v>
      </c>
      <c r="E424" s="77">
        <v>2840011061</v>
      </c>
      <c r="F424" s="78" t="s">
        <v>308</v>
      </c>
      <c r="G424" s="78" t="s">
        <v>33</v>
      </c>
      <c r="H424" s="78" t="s">
        <v>1629</v>
      </c>
      <c r="I424" s="78" t="s">
        <v>15</v>
      </c>
      <c r="J424" s="79">
        <v>2.62</v>
      </c>
      <c r="K424" s="79">
        <v>44.8</v>
      </c>
      <c r="L424" s="79" t="s">
        <v>17</v>
      </c>
      <c r="M424" s="85"/>
      <c r="N424" s="86"/>
      <c r="O424" s="87"/>
      <c r="P424" s="87"/>
      <c r="Q424" s="82" t="s">
        <v>21</v>
      </c>
      <c r="R424" s="82" t="s">
        <v>1630</v>
      </c>
      <c r="S424" s="83"/>
    </row>
    <row r="425" spans="1:19" ht="12.75" x14ac:dyDescent="0.2">
      <c r="A425" s="74">
        <v>714070</v>
      </c>
      <c r="B425" s="76" t="s">
        <v>2469</v>
      </c>
      <c r="C425" s="76" t="s">
        <v>314</v>
      </c>
      <c r="D425" s="76" t="s">
        <v>1187</v>
      </c>
      <c r="E425" s="77">
        <v>2840044443</v>
      </c>
      <c r="F425" s="78" t="s">
        <v>315</v>
      </c>
      <c r="G425" s="78" t="s">
        <v>33</v>
      </c>
      <c r="H425" s="78" t="s">
        <v>1629</v>
      </c>
      <c r="I425" s="78" t="s">
        <v>15</v>
      </c>
      <c r="J425" s="79">
        <v>2.62</v>
      </c>
      <c r="K425" s="79">
        <v>43.48</v>
      </c>
      <c r="L425" s="79" t="s">
        <v>17</v>
      </c>
      <c r="M425" s="85"/>
      <c r="N425" s="86"/>
      <c r="O425" s="87"/>
      <c r="P425" s="87"/>
      <c r="Q425" s="82" t="s">
        <v>21</v>
      </c>
      <c r="R425" s="82" t="s">
        <v>1630</v>
      </c>
      <c r="S425" s="83"/>
    </row>
    <row r="426" spans="1:19" ht="12.75" x14ac:dyDescent="0.2">
      <c r="A426" s="74">
        <v>718300</v>
      </c>
      <c r="B426" s="76" t="s">
        <v>2470</v>
      </c>
      <c r="C426" s="76" t="s">
        <v>314</v>
      </c>
      <c r="D426" s="76" t="s">
        <v>1187</v>
      </c>
      <c r="E426" s="77">
        <v>2840044446</v>
      </c>
      <c r="F426" s="78" t="s">
        <v>315</v>
      </c>
      <c r="G426" s="78" t="s">
        <v>33</v>
      </c>
      <c r="H426" s="78" t="s">
        <v>1629</v>
      </c>
      <c r="I426" s="78" t="s">
        <v>15</v>
      </c>
      <c r="J426" s="79">
        <v>2.62</v>
      </c>
      <c r="K426" s="79">
        <v>43.48</v>
      </c>
      <c r="L426" s="79" t="s">
        <v>17</v>
      </c>
      <c r="M426" s="85"/>
      <c r="N426" s="86"/>
      <c r="O426" s="87"/>
      <c r="P426" s="87"/>
      <c r="Q426" s="82" t="s">
        <v>21</v>
      </c>
      <c r="R426" s="82" t="s">
        <v>1630</v>
      </c>
      <c r="S426" s="83"/>
    </row>
    <row r="427" spans="1:19" ht="12.75" x14ac:dyDescent="0.2">
      <c r="A427" s="74">
        <v>788670</v>
      </c>
      <c r="B427" s="92" t="s">
        <v>2471</v>
      </c>
      <c r="C427" s="76" t="s">
        <v>301</v>
      </c>
      <c r="D427" s="76" t="s">
        <v>1187</v>
      </c>
      <c r="E427" s="77">
        <v>2840049093</v>
      </c>
      <c r="F427" s="78" t="s">
        <v>303</v>
      </c>
      <c r="G427" s="78" t="s">
        <v>33</v>
      </c>
      <c r="H427" s="78" t="s">
        <v>1629</v>
      </c>
      <c r="I427" s="78" t="s">
        <v>15</v>
      </c>
      <c r="J427" s="79">
        <v>2.62</v>
      </c>
      <c r="K427" s="79">
        <v>26.86</v>
      </c>
      <c r="L427" s="79" t="s">
        <v>17</v>
      </c>
      <c r="M427" s="85"/>
      <c r="N427" s="86"/>
      <c r="O427" s="87"/>
      <c r="P427" s="87"/>
      <c r="Q427" s="80" t="s">
        <v>21</v>
      </c>
      <c r="R427" s="88" t="s">
        <v>1630</v>
      </c>
      <c r="S427" s="83"/>
    </row>
    <row r="428" spans="1:19" ht="12.75" x14ac:dyDescent="0.2">
      <c r="A428" s="74">
        <v>769901</v>
      </c>
      <c r="B428" s="92" t="s">
        <v>2472</v>
      </c>
      <c r="C428" s="76" t="s">
        <v>334</v>
      </c>
      <c r="D428" s="76" t="s">
        <v>1187</v>
      </c>
      <c r="E428" s="77">
        <v>2840047753</v>
      </c>
      <c r="F428" s="78" t="s">
        <v>335</v>
      </c>
      <c r="G428" s="78" t="s">
        <v>33</v>
      </c>
      <c r="H428" s="78" t="s">
        <v>1629</v>
      </c>
      <c r="I428" s="78" t="s">
        <v>15</v>
      </c>
      <c r="J428" s="79">
        <v>2.62</v>
      </c>
      <c r="K428" s="79">
        <v>25.26</v>
      </c>
      <c r="L428" s="79" t="s">
        <v>17</v>
      </c>
      <c r="M428" s="85"/>
      <c r="N428" s="86"/>
      <c r="O428" s="87"/>
      <c r="P428" s="87"/>
      <c r="Q428" s="80" t="s">
        <v>21</v>
      </c>
      <c r="R428" s="88" t="s">
        <v>1630</v>
      </c>
      <c r="S428" s="83"/>
    </row>
    <row r="429" spans="1:19" ht="12.75" x14ac:dyDescent="0.2">
      <c r="A429" s="74">
        <v>538263</v>
      </c>
      <c r="B429" s="92" t="s">
        <v>2473</v>
      </c>
      <c r="C429" s="76" t="s">
        <v>334</v>
      </c>
      <c r="D429" s="76" t="s">
        <v>1187</v>
      </c>
      <c r="E429" s="77">
        <v>2840044380</v>
      </c>
      <c r="F429" s="78" t="s">
        <v>911</v>
      </c>
      <c r="G429" s="78" t="s">
        <v>33</v>
      </c>
      <c r="H429" s="78" t="s">
        <v>1629</v>
      </c>
      <c r="I429" s="78" t="s">
        <v>15</v>
      </c>
      <c r="J429" s="79">
        <v>2.62</v>
      </c>
      <c r="K429" s="79">
        <v>43.47</v>
      </c>
      <c r="L429" s="79" t="s">
        <v>17</v>
      </c>
      <c r="M429" s="85"/>
      <c r="N429" s="86"/>
      <c r="O429" s="87"/>
      <c r="P429" s="87"/>
      <c r="Q429" s="82" t="s">
        <v>21</v>
      </c>
      <c r="R429" s="82" t="s">
        <v>1630</v>
      </c>
      <c r="S429" s="83"/>
    </row>
    <row r="430" spans="1:19" ht="12.75" x14ac:dyDescent="0.2">
      <c r="A430" s="74">
        <v>284751</v>
      </c>
      <c r="B430" s="76" t="s">
        <v>2474</v>
      </c>
      <c r="C430" s="76" t="s">
        <v>334</v>
      </c>
      <c r="D430" s="76" t="s">
        <v>1187</v>
      </c>
      <c r="E430" s="77">
        <v>2840018792</v>
      </c>
      <c r="F430" s="78" t="s">
        <v>338</v>
      </c>
      <c r="G430" s="78" t="s">
        <v>33</v>
      </c>
      <c r="H430" s="78" t="s">
        <v>1629</v>
      </c>
      <c r="I430" s="78" t="s">
        <v>15</v>
      </c>
      <c r="J430" s="79">
        <v>2.62</v>
      </c>
      <c r="K430" s="79">
        <v>37.36</v>
      </c>
      <c r="L430" s="79" t="s">
        <v>17</v>
      </c>
      <c r="M430" s="85"/>
      <c r="N430" s="86"/>
      <c r="O430" s="87"/>
      <c r="P430" s="87"/>
      <c r="Q430" s="80" t="s">
        <v>21</v>
      </c>
      <c r="R430" s="88" t="s">
        <v>1630</v>
      </c>
      <c r="S430" s="83"/>
    </row>
    <row r="431" spans="1:19" ht="12.75" x14ac:dyDescent="0.2">
      <c r="A431" s="74">
        <v>662512</v>
      </c>
      <c r="B431" s="76" t="s">
        <v>1186</v>
      </c>
      <c r="C431" s="76" t="s">
        <v>334</v>
      </c>
      <c r="D431" s="76" t="s">
        <v>1187</v>
      </c>
      <c r="E431" s="77">
        <v>2840030103</v>
      </c>
      <c r="F431" s="78" t="s">
        <v>1189</v>
      </c>
      <c r="G431" s="78" t="s">
        <v>33</v>
      </c>
      <c r="H431" s="78" t="s">
        <v>1629</v>
      </c>
      <c r="I431" s="78" t="s">
        <v>15</v>
      </c>
      <c r="J431" s="79">
        <v>2.62</v>
      </c>
      <c r="K431" s="79">
        <v>33.619999999999997</v>
      </c>
      <c r="L431" s="79" t="s">
        <v>17</v>
      </c>
      <c r="M431" s="85"/>
      <c r="N431" s="86"/>
      <c r="O431" s="87"/>
      <c r="P431" s="87"/>
      <c r="Q431" s="80" t="s">
        <v>21</v>
      </c>
      <c r="R431" s="88" t="s">
        <v>1630</v>
      </c>
      <c r="S431" s="83"/>
    </row>
    <row r="432" spans="1:19" ht="12.75" x14ac:dyDescent="0.2">
      <c r="A432" s="74">
        <v>739741</v>
      </c>
      <c r="B432" s="76" t="s">
        <v>2475</v>
      </c>
      <c r="C432" s="76" t="s">
        <v>334</v>
      </c>
      <c r="D432" s="76" t="s">
        <v>1187</v>
      </c>
      <c r="E432" s="77">
        <v>2840061048</v>
      </c>
      <c r="F432" s="78" t="s">
        <v>2476</v>
      </c>
      <c r="G432" s="78" t="s">
        <v>33</v>
      </c>
      <c r="H432" s="78" t="s">
        <v>1629</v>
      </c>
      <c r="I432" s="78" t="s">
        <v>15</v>
      </c>
      <c r="J432" s="79">
        <v>2.62</v>
      </c>
      <c r="K432" s="79">
        <v>20.76</v>
      </c>
      <c r="L432" s="79" t="s">
        <v>17</v>
      </c>
      <c r="M432" s="85"/>
      <c r="N432" s="86"/>
      <c r="O432" s="87"/>
      <c r="P432" s="87"/>
      <c r="Q432" s="80" t="s">
        <v>21</v>
      </c>
      <c r="R432" s="88" t="s">
        <v>1630</v>
      </c>
      <c r="S432" s="83"/>
    </row>
    <row r="433" spans="1:19" ht="12.75" x14ac:dyDescent="0.2">
      <c r="A433" s="74">
        <v>162990</v>
      </c>
      <c r="B433" s="76" t="s">
        <v>2477</v>
      </c>
      <c r="C433" s="76" t="s">
        <v>44</v>
      </c>
      <c r="D433" s="76" t="s">
        <v>1104</v>
      </c>
      <c r="E433" s="77">
        <v>62990</v>
      </c>
      <c r="F433" s="78" t="s">
        <v>2478</v>
      </c>
      <c r="G433" s="78" t="s">
        <v>33</v>
      </c>
      <c r="H433" s="78" t="s">
        <v>1629</v>
      </c>
      <c r="I433" s="78" t="s">
        <v>15</v>
      </c>
      <c r="J433" s="79">
        <v>2.62</v>
      </c>
      <c r="K433" s="79">
        <v>23.14</v>
      </c>
      <c r="L433" s="79" t="s">
        <v>17</v>
      </c>
      <c r="M433" s="85"/>
      <c r="N433" s="86"/>
      <c r="O433" s="87"/>
      <c r="P433" s="87"/>
      <c r="Q433" s="82" t="s">
        <v>21</v>
      </c>
      <c r="R433" s="82" t="s">
        <v>1630</v>
      </c>
      <c r="S433" s="83"/>
    </row>
    <row r="434" spans="1:19" ht="12.75" x14ac:dyDescent="0.2">
      <c r="A434" s="74">
        <v>163020</v>
      </c>
      <c r="B434" s="76" t="s">
        <v>2479</v>
      </c>
      <c r="C434" s="76" t="s">
        <v>101</v>
      </c>
      <c r="D434" s="76" t="s">
        <v>1104</v>
      </c>
      <c r="E434" s="77">
        <v>63020</v>
      </c>
      <c r="F434" s="78" t="s">
        <v>2478</v>
      </c>
      <c r="G434" s="78" t="s">
        <v>33</v>
      </c>
      <c r="H434" s="78" t="s">
        <v>1629</v>
      </c>
      <c r="I434" s="78" t="s">
        <v>15</v>
      </c>
      <c r="J434" s="79">
        <v>2.62</v>
      </c>
      <c r="K434" s="79">
        <v>19.07</v>
      </c>
      <c r="L434" s="79" t="s">
        <v>17</v>
      </c>
      <c r="M434" s="85"/>
      <c r="N434" s="86"/>
      <c r="O434" s="87"/>
      <c r="P434" s="87"/>
      <c r="Q434" s="82" t="s">
        <v>21</v>
      </c>
      <c r="R434" s="82" t="s">
        <v>1630</v>
      </c>
      <c r="S434" s="83"/>
    </row>
    <row r="435" spans="1:19" ht="12.75" x14ac:dyDescent="0.2">
      <c r="A435" s="74">
        <v>696871</v>
      </c>
      <c r="B435" s="76" t="s">
        <v>2480</v>
      </c>
      <c r="C435" s="76" t="s">
        <v>334</v>
      </c>
      <c r="D435" s="76" t="s">
        <v>1187</v>
      </c>
      <c r="E435" s="77">
        <v>2840042537</v>
      </c>
      <c r="F435" s="78" t="s">
        <v>949</v>
      </c>
      <c r="G435" s="78" t="s">
        <v>33</v>
      </c>
      <c r="H435" s="78" t="s">
        <v>1629</v>
      </c>
      <c r="I435" s="78" t="s">
        <v>15</v>
      </c>
      <c r="J435" s="79">
        <v>2.62</v>
      </c>
      <c r="K435" s="79">
        <v>26.86</v>
      </c>
      <c r="L435" s="79" t="s">
        <v>17</v>
      </c>
      <c r="M435" s="85"/>
      <c r="N435" s="86"/>
      <c r="O435" s="87"/>
      <c r="P435" s="87"/>
      <c r="Q435" s="82" t="s">
        <v>21</v>
      </c>
      <c r="R435" s="82" t="s">
        <v>1630</v>
      </c>
      <c r="S435" s="83"/>
    </row>
    <row r="436" spans="1:19" ht="12.75" x14ac:dyDescent="0.2">
      <c r="A436" s="74">
        <v>573575</v>
      </c>
      <c r="B436" s="84" t="s">
        <v>2481</v>
      </c>
      <c r="C436" s="76" t="s">
        <v>2482</v>
      </c>
      <c r="D436" s="76" t="s">
        <v>2454</v>
      </c>
      <c r="E436" s="77">
        <v>28400780957</v>
      </c>
      <c r="F436" s="80" t="s">
        <v>303</v>
      </c>
      <c r="G436" s="78" t="s">
        <v>33</v>
      </c>
      <c r="H436" s="80" t="s">
        <v>1629</v>
      </c>
      <c r="I436" s="80" t="s">
        <v>15</v>
      </c>
      <c r="J436" s="90">
        <v>2.62</v>
      </c>
      <c r="K436" s="90">
        <v>26.86</v>
      </c>
      <c r="L436" s="90" t="s">
        <v>17</v>
      </c>
      <c r="M436" s="85"/>
      <c r="N436" s="86"/>
      <c r="O436" s="87"/>
      <c r="P436" s="87"/>
      <c r="Q436" s="82" t="s">
        <v>21</v>
      </c>
      <c r="R436" s="82" t="s">
        <v>1630</v>
      </c>
      <c r="S436" s="83"/>
    </row>
    <row r="437" spans="1:19" ht="12.75" x14ac:dyDescent="0.2">
      <c r="A437" s="74">
        <v>163431</v>
      </c>
      <c r="B437" s="76" t="s">
        <v>2483</v>
      </c>
      <c r="C437" s="76" t="s">
        <v>301</v>
      </c>
      <c r="D437" s="76" t="s">
        <v>1187</v>
      </c>
      <c r="E437" s="77">
        <v>2840067609</v>
      </c>
      <c r="F437" s="78" t="s">
        <v>303</v>
      </c>
      <c r="G437" s="78" t="s">
        <v>33</v>
      </c>
      <c r="H437" s="78" t="s">
        <v>1629</v>
      </c>
      <c r="I437" s="78" t="s">
        <v>15</v>
      </c>
      <c r="J437" s="79">
        <v>2.62</v>
      </c>
      <c r="K437" s="79">
        <v>26.86</v>
      </c>
      <c r="L437" s="79" t="s">
        <v>17</v>
      </c>
      <c r="M437" s="85"/>
      <c r="N437" s="86"/>
      <c r="O437" s="87"/>
      <c r="P437" s="87"/>
      <c r="Q437" s="80" t="s">
        <v>21</v>
      </c>
      <c r="R437" s="88" t="s">
        <v>1630</v>
      </c>
      <c r="S437" s="83"/>
    </row>
    <row r="438" spans="1:19" ht="12.75" x14ac:dyDescent="0.2">
      <c r="A438" s="74">
        <v>283929</v>
      </c>
      <c r="B438" s="84" t="s">
        <v>2484</v>
      </c>
      <c r="C438" s="76" t="s">
        <v>1133</v>
      </c>
      <c r="D438" s="76" t="s">
        <v>2485</v>
      </c>
      <c r="E438" s="77">
        <v>80948</v>
      </c>
      <c r="F438" s="78" t="s">
        <v>2486</v>
      </c>
      <c r="G438" s="78" t="s">
        <v>346</v>
      </c>
      <c r="H438" s="80" t="s">
        <v>1938</v>
      </c>
      <c r="I438" s="78" t="s">
        <v>15</v>
      </c>
      <c r="J438" s="79">
        <v>0.16</v>
      </c>
      <c r="K438" s="79">
        <v>4.88</v>
      </c>
      <c r="L438" s="79" t="s">
        <v>17</v>
      </c>
      <c r="M438" s="85"/>
      <c r="N438" s="86"/>
      <c r="O438" s="87"/>
      <c r="P438" s="87"/>
      <c r="Q438" s="80" t="s">
        <v>21</v>
      </c>
      <c r="R438" s="88" t="s">
        <v>1630</v>
      </c>
      <c r="S438" s="83"/>
    </row>
    <row r="439" spans="1:19" ht="12.75" x14ac:dyDescent="0.2">
      <c r="A439" s="74">
        <v>658911</v>
      </c>
      <c r="B439" s="76" t="s">
        <v>2487</v>
      </c>
      <c r="C439" s="76" t="s">
        <v>2488</v>
      </c>
      <c r="D439" s="76" t="s">
        <v>2489</v>
      </c>
      <c r="E439" s="77">
        <v>64015</v>
      </c>
      <c r="F439" s="78" t="s">
        <v>271</v>
      </c>
      <c r="G439" s="78" t="s">
        <v>346</v>
      </c>
      <c r="H439" s="78" t="s">
        <v>1629</v>
      </c>
      <c r="I439" s="78" t="s">
        <v>160</v>
      </c>
      <c r="J439" s="79">
        <v>2.62</v>
      </c>
      <c r="K439" s="79">
        <v>82.62</v>
      </c>
      <c r="L439" s="79">
        <v>55</v>
      </c>
      <c r="M439" s="80">
        <v>100103</v>
      </c>
      <c r="N439" s="81">
        <v>18.53</v>
      </c>
      <c r="O439" s="82">
        <v>27.62</v>
      </c>
      <c r="P439" s="82">
        <v>0</v>
      </c>
      <c r="Q439" s="80" t="s">
        <v>21</v>
      </c>
      <c r="R439" s="88" t="s">
        <v>1630</v>
      </c>
      <c r="S439" s="84" t="s">
        <v>2490</v>
      </c>
    </row>
    <row r="440" spans="1:19" ht="12.75" x14ac:dyDescent="0.2">
      <c r="A440" s="74">
        <v>888275</v>
      </c>
      <c r="B440" s="84" t="s">
        <v>2491</v>
      </c>
      <c r="C440" s="76" t="s">
        <v>1549</v>
      </c>
      <c r="D440" s="76" t="s">
        <v>2492</v>
      </c>
      <c r="E440" s="77">
        <v>23417</v>
      </c>
      <c r="F440" s="78" t="s">
        <v>271</v>
      </c>
      <c r="G440" s="78" t="s">
        <v>346</v>
      </c>
      <c r="H440" s="78" t="s">
        <v>1629</v>
      </c>
      <c r="I440" s="78" t="s">
        <v>160</v>
      </c>
      <c r="J440" s="79">
        <v>2.62</v>
      </c>
      <c r="K440" s="79">
        <v>88.8</v>
      </c>
      <c r="L440" s="79">
        <v>58.25</v>
      </c>
      <c r="M440" s="80">
        <v>100103</v>
      </c>
      <c r="N440" s="81">
        <v>20.5</v>
      </c>
      <c r="O440" s="82">
        <v>30.55</v>
      </c>
      <c r="P440" s="82">
        <v>0</v>
      </c>
      <c r="Q440" s="80" t="s">
        <v>21</v>
      </c>
      <c r="R440" s="88" t="s">
        <v>1630</v>
      </c>
      <c r="S440" s="83"/>
    </row>
    <row r="441" spans="1:19" ht="12.75" x14ac:dyDescent="0.2">
      <c r="A441" s="74">
        <v>181765</v>
      </c>
      <c r="B441" s="84" t="s">
        <v>2493</v>
      </c>
      <c r="C441" s="76" t="s">
        <v>44</v>
      </c>
      <c r="D441" s="76" t="s">
        <v>2494</v>
      </c>
      <c r="E441" s="77">
        <v>181765</v>
      </c>
      <c r="F441" s="78" t="s">
        <v>589</v>
      </c>
      <c r="G441" s="78" t="s">
        <v>346</v>
      </c>
      <c r="H441" s="78" t="s">
        <v>1629</v>
      </c>
      <c r="I441" s="78" t="s">
        <v>15</v>
      </c>
      <c r="J441" s="79">
        <v>2.62</v>
      </c>
      <c r="K441" s="79">
        <v>46.99</v>
      </c>
      <c r="L441" s="79" t="s">
        <v>17</v>
      </c>
      <c r="M441" s="85"/>
      <c r="N441" s="86"/>
      <c r="O441" s="87"/>
      <c r="P441" s="87"/>
      <c r="Q441" s="82" t="s">
        <v>21</v>
      </c>
      <c r="R441" s="82" t="s">
        <v>1630</v>
      </c>
      <c r="S441" s="83"/>
    </row>
    <row r="442" spans="1:19" ht="12.75" x14ac:dyDescent="0.2">
      <c r="A442" s="74">
        <v>181757</v>
      </c>
      <c r="B442" s="84" t="s">
        <v>2495</v>
      </c>
      <c r="C442" s="76" t="s">
        <v>44</v>
      </c>
      <c r="D442" s="76" t="s">
        <v>2494</v>
      </c>
      <c r="E442" s="77">
        <v>181757</v>
      </c>
      <c r="F442" s="78" t="s">
        <v>589</v>
      </c>
      <c r="G442" s="78" t="s">
        <v>346</v>
      </c>
      <c r="H442" s="78" t="s">
        <v>1629</v>
      </c>
      <c r="I442" s="78" t="s">
        <v>15</v>
      </c>
      <c r="J442" s="79">
        <v>2.62</v>
      </c>
      <c r="K442" s="79">
        <v>44.54</v>
      </c>
      <c r="L442" s="79" t="s">
        <v>17</v>
      </c>
      <c r="M442" s="85"/>
      <c r="N442" s="86"/>
      <c r="O442" s="87"/>
      <c r="P442" s="87"/>
      <c r="Q442" s="82" t="s">
        <v>21</v>
      </c>
      <c r="R442" s="82" t="s">
        <v>1630</v>
      </c>
      <c r="S442" s="83"/>
    </row>
    <row r="443" spans="1:19" ht="12.75" x14ac:dyDescent="0.2">
      <c r="A443" s="74">
        <v>258610</v>
      </c>
      <c r="B443" s="84" t="s">
        <v>2496</v>
      </c>
      <c r="C443" s="76" t="s">
        <v>1258</v>
      </c>
      <c r="D443" s="76" t="s">
        <v>158</v>
      </c>
      <c r="E443" s="77">
        <v>16660000928</v>
      </c>
      <c r="F443" s="78" t="s">
        <v>2497</v>
      </c>
      <c r="G443" s="78" t="s">
        <v>346</v>
      </c>
      <c r="H443" s="78" t="s">
        <v>1629</v>
      </c>
      <c r="I443" s="78" t="s">
        <v>160</v>
      </c>
      <c r="J443" s="79">
        <v>2.62</v>
      </c>
      <c r="K443" s="79">
        <v>97</v>
      </c>
      <c r="L443" s="79">
        <v>62.29</v>
      </c>
      <c r="M443" s="80">
        <v>100103</v>
      </c>
      <c r="N443" s="81">
        <v>23.29</v>
      </c>
      <c r="O443" s="82">
        <v>34.71</v>
      </c>
      <c r="P443" s="82">
        <v>0</v>
      </c>
      <c r="Q443" s="82" t="s">
        <v>21</v>
      </c>
      <c r="R443" s="82" t="s">
        <v>1630</v>
      </c>
      <c r="S443" s="83"/>
    </row>
    <row r="444" spans="1:19" ht="12.75" x14ac:dyDescent="0.2">
      <c r="A444" s="74">
        <v>202402</v>
      </c>
      <c r="B444" s="75" t="s">
        <v>2498</v>
      </c>
      <c r="C444" s="76" t="s">
        <v>2499</v>
      </c>
      <c r="D444" s="76" t="s">
        <v>2500</v>
      </c>
      <c r="E444" s="93">
        <v>792426</v>
      </c>
      <c r="F444" s="78" t="s">
        <v>2501</v>
      </c>
      <c r="G444" s="78" t="s">
        <v>346</v>
      </c>
      <c r="H444" s="78" t="s">
        <v>1629</v>
      </c>
      <c r="I444" s="80" t="s">
        <v>160</v>
      </c>
      <c r="J444" s="79">
        <v>2.62</v>
      </c>
      <c r="K444" s="79">
        <v>66.94</v>
      </c>
      <c r="L444" s="79">
        <v>17.799999999999997</v>
      </c>
      <c r="M444" s="80">
        <v>100103</v>
      </c>
      <c r="N444" s="81">
        <v>32.97</v>
      </c>
      <c r="O444" s="82">
        <v>49.14</v>
      </c>
      <c r="P444" s="82">
        <v>0</v>
      </c>
      <c r="Q444" s="82" t="s">
        <v>21</v>
      </c>
      <c r="R444" s="82" t="s">
        <v>1630</v>
      </c>
      <c r="S444" s="84" t="s">
        <v>1998</v>
      </c>
    </row>
    <row r="445" spans="1:19" ht="12.75" x14ac:dyDescent="0.2">
      <c r="A445" s="74">
        <v>248730</v>
      </c>
      <c r="B445" s="76" t="s">
        <v>2502</v>
      </c>
      <c r="C445" s="76" t="s">
        <v>44</v>
      </c>
      <c r="D445" s="76" t="s">
        <v>1937</v>
      </c>
      <c r="E445" s="77">
        <v>248730</v>
      </c>
      <c r="F445" s="78" t="s">
        <v>345</v>
      </c>
      <c r="G445" s="78" t="s">
        <v>346</v>
      </c>
      <c r="H445" s="78" t="s">
        <v>1629</v>
      </c>
      <c r="I445" s="78" t="s">
        <v>15</v>
      </c>
      <c r="J445" s="79">
        <v>2.62</v>
      </c>
      <c r="K445" s="79">
        <v>60.39</v>
      </c>
      <c r="L445" s="79" t="s">
        <v>17</v>
      </c>
      <c r="M445" s="85"/>
      <c r="N445" s="86"/>
      <c r="O445" s="87"/>
      <c r="P445" s="87"/>
      <c r="Q445" s="82" t="s">
        <v>21</v>
      </c>
      <c r="R445" s="82" t="s">
        <v>1630</v>
      </c>
      <c r="S445" s="84" t="s">
        <v>1671</v>
      </c>
    </row>
    <row r="446" spans="1:19" ht="12.75" x14ac:dyDescent="0.2">
      <c r="A446" s="74">
        <v>525480</v>
      </c>
      <c r="B446" s="84" t="s">
        <v>2503</v>
      </c>
      <c r="C446" s="76" t="s">
        <v>1258</v>
      </c>
      <c r="D446" s="76" t="s">
        <v>158</v>
      </c>
      <c r="E446" s="77">
        <v>10703020928</v>
      </c>
      <c r="F446" s="78" t="s">
        <v>2504</v>
      </c>
      <c r="G446" s="78" t="s">
        <v>346</v>
      </c>
      <c r="H446" s="78" t="s">
        <v>1629</v>
      </c>
      <c r="I446" s="78" t="s">
        <v>160</v>
      </c>
      <c r="J446" s="79">
        <v>2.62</v>
      </c>
      <c r="K446" s="79">
        <v>109.78</v>
      </c>
      <c r="L446" s="79">
        <v>59.5</v>
      </c>
      <c r="M446" s="80">
        <v>100103</v>
      </c>
      <c r="N446" s="81">
        <v>33.74</v>
      </c>
      <c r="O446" s="82">
        <v>50.28</v>
      </c>
      <c r="P446" s="82">
        <v>0</v>
      </c>
      <c r="Q446" s="80" t="s">
        <v>21</v>
      </c>
      <c r="R446" s="88" t="s">
        <v>1630</v>
      </c>
      <c r="S446" s="83"/>
    </row>
    <row r="447" spans="1:19" ht="12.75" x14ac:dyDescent="0.2">
      <c r="A447" s="74">
        <v>887032</v>
      </c>
      <c r="B447" s="76" t="s">
        <v>2505</v>
      </c>
      <c r="C447" s="76" t="s">
        <v>353</v>
      </c>
      <c r="D447" s="76" t="s">
        <v>2489</v>
      </c>
      <c r="E447" s="77">
        <v>60438</v>
      </c>
      <c r="F447" s="78" t="s">
        <v>271</v>
      </c>
      <c r="G447" s="78" t="s">
        <v>346</v>
      </c>
      <c r="H447" s="78" t="s">
        <v>1629</v>
      </c>
      <c r="I447" s="78" t="s">
        <v>15</v>
      </c>
      <c r="J447" s="79">
        <v>2.62</v>
      </c>
      <c r="K447" s="79">
        <v>86.62</v>
      </c>
      <c r="L447" s="79">
        <v>61.42</v>
      </c>
      <c r="M447" s="80">
        <v>100103</v>
      </c>
      <c r="N447" s="81">
        <v>16.91</v>
      </c>
      <c r="O447" s="82">
        <v>25.2</v>
      </c>
      <c r="P447" s="82">
        <v>0</v>
      </c>
      <c r="Q447" s="80" t="s">
        <v>21</v>
      </c>
      <c r="R447" s="88" t="s">
        <v>1630</v>
      </c>
      <c r="S447" s="84" t="s">
        <v>2506</v>
      </c>
    </row>
    <row r="448" spans="1:19" ht="12.75" x14ac:dyDescent="0.2">
      <c r="A448" s="74">
        <v>666531</v>
      </c>
      <c r="B448" s="84" t="s">
        <v>2507</v>
      </c>
      <c r="C448" s="76" t="s">
        <v>2508</v>
      </c>
      <c r="D448" s="76" t="s">
        <v>2509</v>
      </c>
      <c r="E448" s="77">
        <v>7516</v>
      </c>
      <c r="F448" s="78" t="s">
        <v>360</v>
      </c>
      <c r="G448" s="78" t="s">
        <v>346</v>
      </c>
      <c r="H448" s="78" t="s">
        <v>1629</v>
      </c>
      <c r="I448" s="78" t="s">
        <v>160</v>
      </c>
      <c r="J448" s="79">
        <v>2.62</v>
      </c>
      <c r="K448" s="79">
        <v>109.62</v>
      </c>
      <c r="L448" s="79">
        <v>66.099999999999994</v>
      </c>
      <c r="M448" s="78">
        <v>100103</v>
      </c>
      <c r="N448" s="81">
        <v>29.2</v>
      </c>
      <c r="O448" s="82">
        <v>43.52</v>
      </c>
      <c r="P448" s="82">
        <v>0</v>
      </c>
      <c r="Q448" s="80" t="s">
        <v>21</v>
      </c>
      <c r="R448" s="88" t="s">
        <v>1630</v>
      </c>
      <c r="S448" s="83"/>
    </row>
    <row r="449" spans="1:19" ht="12.75" x14ac:dyDescent="0.2">
      <c r="A449" s="74">
        <v>124996</v>
      </c>
      <c r="B449" s="84" t="s">
        <v>2510</v>
      </c>
      <c r="C449" s="76" t="s">
        <v>1549</v>
      </c>
      <c r="D449" s="76" t="s">
        <v>2492</v>
      </c>
      <c r="E449" s="77">
        <v>13440</v>
      </c>
      <c r="F449" s="78" t="s">
        <v>271</v>
      </c>
      <c r="G449" s="78" t="s">
        <v>346</v>
      </c>
      <c r="H449" s="78" t="s">
        <v>1629</v>
      </c>
      <c r="I449" s="78" t="s">
        <v>160</v>
      </c>
      <c r="J449" s="79">
        <v>2.62</v>
      </c>
      <c r="K449" s="79">
        <v>88</v>
      </c>
      <c r="L449" s="79">
        <v>57.45</v>
      </c>
      <c r="M449" s="80">
        <v>100103</v>
      </c>
      <c r="N449" s="81">
        <v>20.5</v>
      </c>
      <c r="O449" s="82">
        <v>30.55</v>
      </c>
      <c r="P449" s="82">
        <v>0</v>
      </c>
      <c r="Q449" s="80" t="s">
        <v>21</v>
      </c>
      <c r="R449" s="88" t="s">
        <v>1630</v>
      </c>
      <c r="S449" s="83"/>
    </row>
    <row r="450" spans="1:19" ht="12.75" x14ac:dyDescent="0.2">
      <c r="A450" s="74">
        <v>210311</v>
      </c>
      <c r="B450" s="84" t="s">
        <v>2511</v>
      </c>
      <c r="C450" s="76" t="s">
        <v>1258</v>
      </c>
      <c r="D450" s="76" t="s">
        <v>158</v>
      </c>
      <c r="E450" s="77">
        <v>10383670928</v>
      </c>
      <c r="F450" s="78" t="s">
        <v>202</v>
      </c>
      <c r="G450" s="78" t="s">
        <v>346</v>
      </c>
      <c r="H450" s="78" t="s">
        <v>1629</v>
      </c>
      <c r="I450" s="78" t="s">
        <v>15</v>
      </c>
      <c r="J450" s="79">
        <v>2.62</v>
      </c>
      <c r="K450" s="79">
        <v>31.62</v>
      </c>
      <c r="L450" s="79" t="s">
        <v>17</v>
      </c>
      <c r="M450" s="85"/>
      <c r="N450" s="86"/>
      <c r="O450" s="87"/>
      <c r="P450" s="87"/>
      <c r="Q450" s="82" t="s">
        <v>21</v>
      </c>
      <c r="R450" s="82" t="s">
        <v>1630</v>
      </c>
      <c r="S450" s="83"/>
    </row>
    <row r="451" spans="1:19" ht="12.75" x14ac:dyDescent="0.2">
      <c r="A451" s="74">
        <v>125057</v>
      </c>
      <c r="B451" s="84" t="s">
        <v>2512</v>
      </c>
      <c r="C451" s="76" t="s">
        <v>1549</v>
      </c>
      <c r="D451" s="76" t="s">
        <v>2492</v>
      </c>
      <c r="E451" s="77">
        <v>23415</v>
      </c>
      <c r="F451" s="78" t="s">
        <v>271</v>
      </c>
      <c r="G451" s="78" t="s">
        <v>346</v>
      </c>
      <c r="H451" s="78" t="s">
        <v>1629</v>
      </c>
      <c r="I451" s="78" t="s">
        <v>160</v>
      </c>
      <c r="J451" s="79">
        <v>2.62</v>
      </c>
      <c r="K451" s="79">
        <v>88</v>
      </c>
      <c r="L451" s="79">
        <v>57.45</v>
      </c>
      <c r="M451" s="80">
        <v>100103</v>
      </c>
      <c r="N451" s="81">
        <v>20.5</v>
      </c>
      <c r="O451" s="82">
        <v>30.55</v>
      </c>
      <c r="P451" s="82">
        <v>0</v>
      </c>
      <c r="Q451" s="80" t="s">
        <v>21</v>
      </c>
      <c r="R451" s="88" t="s">
        <v>1630</v>
      </c>
      <c r="S451" s="83"/>
    </row>
    <row r="452" spans="1:19" ht="12.75" x14ac:dyDescent="0.2">
      <c r="A452" s="74">
        <v>348184</v>
      </c>
      <c r="B452" s="84" t="s">
        <v>2513</v>
      </c>
      <c r="C452" s="84" t="s">
        <v>2499</v>
      </c>
      <c r="D452" s="76" t="s">
        <v>2500</v>
      </c>
      <c r="E452" s="77">
        <v>792401</v>
      </c>
      <c r="F452" s="80" t="s">
        <v>2514</v>
      </c>
      <c r="G452" s="78" t="s">
        <v>346</v>
      </c>
      <c r="H452" s="80" t="s">
        <v>1629</v>
      </c>
      <c r="I452" s="78" t="s">
        <v>160</v>
      </c>
      <c r="J452" s="79">
        <v>2.62</v>
      </c>
      <c r="K452" s="79">
        <v>110.63</v>
      </c>
      <c r="L452" s="79">
        <v>63.419999999999995</v>
      </c>
      <c r="M452" s="80">
        <v>100103</v>
      </c>
      <c r="N452" s="80">
        <v>31.68</v>
      </c>
      <c r="O452" s="109">
        <v>47.21</v>
      </c>
      <c r="P452" s="82">
        <v>0</v>
      </c>
      <c r="Q452" s="82" t="s">
        <v>21</v>
      </c>
      <c r="R452" s="82" t="s">
        <v>1630</v>
      </c>
      <c r="S452" s="84" t="s">
        <v>2515</v>
      </c>
    </row>
    <row r="453" spans="1:19" ht="12.75" x14ac:dyDescent="0.2">
      <c r="A453" s="74">
        <v>127022</v>
      </c>
      <c r="B453" s="84" t="s">
        <v>2516</v>
      </c>
      <c r="C453" s="76" t="s">
        <v>2488</v>
      </c>
      <c r="D453" s="76" t="s">
        <v>2489</v>
      </c>
      <c r="E453" s="77">
        <v>64130</v>
      </c>
      <c r="F453" s="80" t="s">
        <v>271</v>
      </c>
      <c r="G453" s="78" t="s">
        <v>346</v>
      </c>
      <c r="H453" s="80" t="s">
        <v>1629</v>
      </c>
      <c r="I453" s="80" t="s">
        <v>160</v>
      </c>
      <c r="J453" s="90">
        <v>2.62</v>
      </c>
      <c r="K453" s="90">
        <v>86.62</v>
      </c>
      <c r="L453" s="90">
        <v>67.350000000000009</v>
      </c>
      <c r="M453" s="80">
        <v>100103</v>
      </c>
      <c r="N453" s="81">
        <v>12.93</v>
      </c>
      <c r="O453" s="82">
        <v>19.27</v>
      </c>
      <c r="P453" s="82">
        <v>0</v>
      </c>
      <c r="Q453" s="82" t="s">
        <v>21</v>
      </c>
      <c r="R453" s="82" t="s">
        <v>1630</v>
      </c>
      <c r="S453" s="83"/>
    </row>
    <row r="454" spans="1:19" ht="12.75" x14ac:dyDescent="0.2">
      <c r="A454" s="74">
        <v>536790</v>
      </c>
      <c r="B454" s="84" t="s">
        <v>2517</v>
      </c>
      <c r="C454" s="76" t="s">
        <v>2518</v>
      </c>
      <c r="D454" s="76" t="s">
        <v>2509</v>
      </c>
      <c r="E454" s="77">
        <v>7518</v>
      </c>
      <c r="F454" s="78" t="s">
        <v>360</v>
      </c>
      <c r="G454" s="78" t="s">
        <v>346</v>
      </c>
      <c r="H454" s="78" t="s">
        <v>1629</v>
      </c>
      <c r="I454" s="78" t="s">
        <v>160</v>
      </c>
      <c r="J454" s="79">
        <v>2.62</v>
      </c>
      <c r="K454" s="79">
        <v>93.12</v>
      </c>
      <c r="L454" s="79">
        <v>49.6</v>
      </c>
      <c r="M454" s="80">
        <v>100103</v>
      </c>
      <c r="N454" s="81">
        <v>29.2</v>
      </c>
      <c r="O454" s="82">
        <v>43.52</v>
      </c>
      <c r="P454" s="82">
        <v>0</v>
      </c>
      <c r="Q454" s="80" t="s">
        <v>21</v>
      </c>
      <c r="R454" s="88" t="s">
        <v>1630</v>
      </c>
      <c r="S454" s="83"/>
    </row>
    <row r="455" spans="1:19" ht="12.75" x14ac:dyDescent="0.2">
      <c r="A455" s="74">
        <v>185873</v>
      </c>
      <c r="B455" s="84" t="s">
        <v>2519</v>
      </c>
      <c r="C455" s="76" t="s">
        <v>1258</v>
      </c>
      <c r="D455" s="76" t="s">
        <v>158</v>
      </c>
      <c r="E455" s="77">
        <v>10383240928</v>
      </c>
      <c r="F455" s="78" t="s">
        <v>202</v>
      </c>
      <c r="G455" s="78" t="s">
        <v>346</v>
      </c>
      <c r="H455" s="78" t="s">
        <v>1629</v>
      </c>
      <c r="I455" s="78" t="s">
        <v>15</v>
      </c>
      <c r="J455" s="79">
        <v>2.62</v>
      </c>
      <c r="K455" s="79">
        <v>34.04</v>
      </c>
      <c r="L455" s="79" t="s">
        <v>17</v>
      </c>
      <c r="M455" s="85"/>
      <c r="N455" s="86"/>
      <c r="O455" s="87"/>
      <c r="P455" s="87"/>
      <c r="Q455" s="82" t="s">
        <v>21</v>
      </c>
      <c r="R455" s="82" t="s">
        <v>1630</v>
      </c>
      <c r="S455" s="83"/>
    </row>
    <row r="456" spans="1:19" ht="12.75" x14ac:dyDescent="0.2">
      <c r="A456" s="74">
        <v>555695</v>
      </c>
      <c r="B456" s="76" t="s">
        <v>2520</v>
      </c>
      <c r="C456" s="76" t="s">
        <v>2521</v>
      </c>
      <c r="D456" s="76" t="s">
        <v>158</v>
      </c>
      <c r="E456" s="77">
        <v>10000039686</v>
      </c>
      <c r="F456" s="78" t="s">
        <v>202</v>
      </c>
      <c r="G456" s="78" t="s">
        <v>346</v>
      </c>
      <c r="H456" s="78" t="s">
        <v>1629</v>
      </c>
      <c r="I456" s="78" t="s">
        <v>15</v>
      </c>
      <c r="J456" s="79">
        <v>2.62</v>
      </c>
      <c r="K456" s="79">
        <v>56.06</v>
      </c>
      <c r="L456" s="79" t="s">
        <v>17</v>
      </c>
      <c r="M456" s="85"/>
      <c r="N456" s="86"/>
      <c r="O456" s="87"/>
      <c r="P456" s="87"/>
      <c r="Q456" s="80" t="s">
        <v>21</v>
      </c>
      <c r="R456" s="88" t="s">
        <v>1630</v>
      </c>
      <c r="S456" s="83"/>
    </row>
    <row r="457" spans="1:19" ht="12.75" x14ac:dyDescent="0.2">
      <c r="A457" s="74">
        <v>576561</v>
      </c>
      <c r="B457" s="84" t="s">
        <v>2522</v>
      </c>
      <c r="C457" s="84" t="s">
        <v>2499</v>
      </c>
      <c r="D457" s="76" t="s">
        <v>2500</v>
      </c>
      <c r="E457" s="77">
        <v>792408</v>
      </c>
      <c r="F457" s="80" t="s">
        <v>2514</v>
      </c>
      <c r="G457" s="80" t="s">
        <v>346</v>
      </c>
      <c r="H457" s="80" t="s">
        <v>1629</v>
      </c>
      <c r="I457" s="78" t="s">
        <v>160</v>
      </c>
      <c r="J457" s="90">
        <v>2.62</v>
      </c>
      <c r="K457" s="91">
        <v>144.65</v>
      </c>
      <c r="L457" s="90">
        <v>88.7</v>
      </c>
      <c r="M457" s="80">
        <v>100103</v>
      </c>
      <c r="N457" s="81">
        <v>37.54</v>
      </c>
      <c r="O457" s="82">
        <v>55.95</v>
      </c>
      <c r="P457" s="82">
        <v>0</v>
      </c>
      <c r="Q457" s="82" t="s">
        <v>21</v>
      </c>
      <c r="R457" s="82" t="s">
        <v>1630</v>
      </c>
      <c r="S457" s="84" t="s">
        <v>2523</v>
      </c>
    </row>
    <row r="458" spans="1:19" ht="12.75" x14ac:dyDescent="0.2">
      <c r="A458" s="74">
        <v>672422</v>
      </c>
      <c r="B458" s="84" t="s">
        <v>2524</v>
      </c>
      <c r="C458" s="76" t="s">
        <v>1258</v>
      </c>
      <c r="D458" s="76" t="s">
        <v>158</v>
      </c>
      <c r="E458" s="77">
        <v>10383430928</v>
      </c>
      <c r="F458" s="78" t="s">
        <v>202</v>
      </c>
      <c r="G458" s="78" t="s">
        <v>346</v>
      </c>
      <c r="H458" s="78" t="s">
        <v>1629</v>
      </c>
      <c r="I458" s="78" t="s">
        <v>15</v>
      </c>
      <c r="J458" s="79">
        <v>2.62</v>
      </c>
      <c r="K458" s="79">
        <v>28.59</v>
      </c>
      <c r="L458" s="79" t="s">
        <v>17</v>
      </c>
      <c r="M458" s="85"/>
      <c r="N458" s="86"/>
      <c r="O458" s="87"/>
      <c r="P458" s="87"/>
      <c r="Q458" s="82" t="s">
        <v>21</v>
      </c>
      <c r="R458" s="82" t="s">
        <v>1630</v>
      </c>
      <c r="S458" s="83"/>
    </row>
    <row r="459" spans="1:19" ht="12.75" x14ac:dyDescent="0.2">
      <c r="A459" s="74">
        <v>886200</v>
      </c>
      <c r="B459" s="84" t="s">
        <v>2525</v>
      </c>
      <c r="C459" s="76" t="s">
        <v>2526</v>
      </c>
      <c r="D459" s="76" t="s">
        <v>2527</v>
      </c>
      <c r="E459" s="77">
        <v>5590</v>
      </c>
      <c r="F459" s="78" t="s">
        <v>202</v>
      </c>
      <c r="G459" s="78" t="s">
        <v>346</v>
      </c>
      <c r="H459" s="78" t="s">
        <v>1629</v>
      </c>
      <c r="I459" s="78" t="s">
        <v>15</v>
      </c>
      <c r="J459" s="79">
        <v>2.62</v>
      </c>
      <c r="K459" s="79">
        <v>49.28</v>
      </c>
      <c r="L459" s="79" t="s">
        <v>17</v>
      </c>
      <c r="M459" s="85"/>
      <c r="N459" s="86"/>
      <c r="O459" s="87"/>
      <c r="P459" s="87"/>
      <c r="Q459" s="82" t="s">
        <v>21</v>
      </c>
      <c r="R459" s="82" t="s">
        <v>1630</v>
      </c>
      <c r="S459" s="83"/>
    </row>
    <row r="460" spans="1:19" ht="12.75" x14ac:dyDescent="0.2">
      <c r="A460" s="74">
        <v>686050</v>
      </c>
      <c r="B460" s="76" t="s">
        <v>2528</v>
      </c>
      <c r="C460" s="76" t="s">
        <v>2508</v>
      </c>
      <c r="D460" s="76" t="s">
        <v>2509</v>
      </c>
      <c r="E460" s="77">
        <v>111355</v>
      </c>
      <c r="F460" s="78" t="s">
        <v>202</v>
      </c>
      <c r="G460" s="78" t="s">
        <v>346</v>
      </c>
      <c r="H460" s="78" t="s">
        <v>1629</v>
      </c>
      <c r="I460" s="78" t="s">
        <v>15</v>
      </c>
      <c r="J460" s="79">
        <v>2.62</v>
      </c>
      <c r="K460" s="79">
        <v>43.85</v>
      </c>
      <c r="L460" s="79" t="s">
        <v>17</v>
      </c>
      <c r="M460" s="85"/>
      <c r="N460" s="86"/>
      <c r="O460" s="87"/>
      <c r="P460" s="87"/>
      <c r="Q460" s="82" t="s">
        <v>21</v>
      </c>
      <c r="R460" s="82" t="s">
        <v>1630</v>
      </c>
      <c r="S460" s="83"/>
    </row>
    <row r="461" spans="1:19" ht="12.75" x14ac:dyDescent="0.2">
      <c r="A461" s="74">
        <v>527843</v>
      </c>
      <c r="B461" s="84" t="s">
        <v>2529</v>
      </c>
      <c r="C461" s="76" t="s">
        <v>2526</v>
      </c>
      <c r="D461" s="76" t="s">
        <v>2527</v>
      </c>
      <c r="E461" s="77">
        <v>5831</v>
      </c>
      <c r="F461" s="78" t="s">
        <v>1091</v>
      </c>
      <c r="G461" s="78" t="s">
        <v>346</v>
      </c>
      <c r="H461" s="78" t="s">
        <v>1629</v>
      </c>
      <c r="I461" s="78" t="s">
        <v>15</v>
      </c>
      <c r="J461" s="79">
        <v>2.62</v>
      </c>
      <c r="K461" s="79">
        <v>43.66</v>
      </c>
      <c r="L461" s="79" t="s">
        <v>17</v>
      </c>
      <c r="M461" s="85"/>
      <c r="N461" s="86"/>
      <c r="O461" s="87"/>
      <c r="P461" s="87"/>
      <c r="Q461" s="82" t="s">
        <v>21</v>
      </c>
      <c r="R461" s="82" t="s">
        <v>1630</v>
      </c>
      <c r="S461" s="83"/>
    </row>
    <row r="462" spans="1:19" ht="12.75" x14ac:dyDescent="0.2">
      <c r="A462" s="74">
        <v>318365</v>
      </c>
      <c r="B462" s="84" t="s">
        <v>2530</v>
      </c>
      <c r="C462" s="76" t="s">
        <v>2194</v>
      </c>
      <c r="D462" s="76" t="s">
        <v>2194</v>
      </c>
      <c r="E462" s="77">
        <v>99707</v>
      </c>
      <c r="F462" s="78" t="s">
        <v>144</v>
      </c>
      <c r="G462" s="78" t="s">
        <v>346</v>
      </c>
      <c r="H462" s="78" t="s">
        <v>1629</v>
      </c>
      <c r="I462" s="78" t="s">
        <v>160</v>
      </c>
      <c r="J462" s="79">
        <v>2.62</v>
      </c>
      <c r="K462" s="79">
        <v>77.3</v>
      </c>
      <c r="L462" s="79">
        <v>42.87</v>
      </c>
      <c r="M462" s="80">
        <v>100103</v>
      </c>
      <c r="N462" s="81">
        <v>23.1</v>
      </c>
      <c r="O462" s="82">
        <v>34.43</v>
      </c>
      <c r="P462" s="82">
        <v>0</v>
      </c>
      <c r="Q462" s="82" t="s">
        <v>21</v>
      </c>
      <c r="R462" s="82" t="s">
        <v>1630</v>
      </c>
      <c r="S462" s="83"/>
    </row>
    <row r="463" spans="1:19" ht="12.75" x14ac:dyDescent="0.2">
      <c r="A463" s="74">
        <v>627323</v>
      </c>
      <c r="B463" s="84" t="s">
        <v>2531</v>
      </c>
      <c r="C463" s="76" t="s">
        <v>2488</v>
      </c>
      <c r="D463" s="76" t="s">
        <v>2489</v>
      </c>
      <c r="E463" s="77">
        <v>60615</v>
      </c>
      <c r="F463" s="80" t="s">
        <v>271</v>
      </c>
      <c r="G463" s="78" t="s">
        <v>346</v>
      </c>
      <c r="H463" s="80" t="s">
        <v>1629</v>
      </c>
      <c r="I463" s="80" t="s">
        <v>160</v>
      </c>
      <c r="J463" s="90">
        <v>2.62</v>
      </c>
      <c r="K463" s="90">
        <v>86.62</v>
      </c>
      <c r="L463" s="90">
        <v>61.600000000000009</v>
      </c>
      <c r="M463" s="80">
        <v>100103</v>
      </c>
      <c r="N463" s="81">
        <v>16.79</v>
      </c>
      <c r="O463" s="82">
        <v>25.02</v>
      </c>
      <c r="P463" s="82">
        <v>0</v>
      </c>
      <c r="Q463" s="82" t="s">
        <v>21</v>
      </c>
      <c r="R463" s="82" t="s">
        <v>1630</v>
      </c>
      <c r="S463" s="83"/>
    </row>
    <row r="464" spans="1:19" ht="12.75" x14ac:dyDescent="0.2">
      <c r="A464" s="74">
        <v>431383</v>
      </c>
      <c r="B464" s="84" t="s">
        <v>2531</v>
      </c>
      <c r="C464" s="76" t="s">
        <v>1549</v>
      </c>
      <c r="D464" s="76" t="s">
        <v>2492</v>
      </c>
      <c r="E464" s="77">
        <v>13443</v>
      </c>
      <c r="F464" s="78" t="s">
        <v>271</v>
      </c>
      <c r="G464" s="78" t="s">
        <v>346</v>
      </c>
      <c r="H464" s="78" t="s">
        <v>1629</v>
      </c>
      <c r="I464" s="78" t="s">
        <v>160</v>
      </c>
      <c r="J464" s="79">
        <v>2.62</v>
      </c>
      <c r="K464" s="79">
        <v>88.8</v>
      </c>
      <c r="L464" s="79">
        <v>58.25</v>
      </c>
      <c r="M464" s="80">
        <v>100103</v>
      </c>
      <c r="N464" s="81">
        <v>20.5</v>
      </c>
      <c r="O464" s="82">
        <v>30.55</v>
      </c>
      <c r="P464" s="82">
        <v>0</v>
      </c>
      <c r="Q464" s="80" t="s">
        <v>21</v>
      </c>
      <c r="R464" s="88" t="s">
        <v>1630</v>
      </c>
      <c r="S464" s="83"/>
    </row>
    <row r="465" spans="1:19" ht="12.75" x14ac:dyDescent="0.2">
      <c r="A465" s="74">
        <v>747221</v>
      </c>
      <c r="B465" s="84" t="s">
        <v>2532</v>
      </c>
      <c r="C465" s="76" t="s">
        <v>1258</v>
      </c>
      <c r="D465" s="76" t="s">
        <v>158</v>
      </c>
      <c r="E465" s="77">
        <v>10703030928</v>
      </c>
      <c r="F465" s="78" t="s">
        <v>2497</v>
      </c>
      <c r="G465" s="78" t="s">
        <v>346</v>
      </c>
      <c r="H465" s="78" t="s">
        <v>1629</v>
      </c>
      <c r="I465" s="78" t="s">
        <v>160</v>
      </c>
      <c r="J465" s="79">
        <v>2.62</v>
      </c>
      <c r="K465" s="79">
        <v>106.39</v>
      </c>
      <c r="L465" s="79">
        <v>58.94</v>
      </c>
      <c r="M465" s="80">
        <v>100103</v>
      </c>
      <c r="N465" s="81">
        <v>31.84</v>
      </c>
      <c r="O465" s="82">
        <v>47.45</v>
      </c>
      <c r="P465" s="82">
        <v>0</v>
      </c>
      <c r="Q465" s="80" t="s">
        <v>21</v>
      </c>
      <c r="R465" s="88" t="s">
        <v>1630</v>
      </c>
      <c r="S465" s="83"/>
    </row>
    <row r="466" spans="1:19" ht="12.75" x14ac:dyDescent="0.2">
      <c r="A466" s="74">
        <v>549020</v>
      </c>
      <c r="B466" s="76" t="s">
        <v>2533</v>
      </c>
      <c r="C466" s="76" t="s">
        <v>2488</v>
      </c>
      <c r="D466" s="76" t="s">
        <v>2489</v>
      </c>
      <c r="E466" s="77">
        <v>60715</v>
      </c>
      <c r="F466" s="78" t="s">
        <v>271</v>
      </c>
      <c r="G466" s="78" t="s">
        <v>346</v>
      </c>
      <c r="H466" s="78" t="s">
        <v>1629</v>
      </c>
      <c r="I466" s="78" t="s">
        <v>160</v>
      </c>
      <c r="J466" s="79">
        <v>2.62</v>
      </c>
      <c r="K466" s="79">
        <v>86.62</v>
      </c>
      <c r="L466" s="79">
        <v>61.600000000000009</v>
      </c>
      <c r="M466" s="80">
        <v>100103</v>
      </c>
      <c r="N466" s="81">
        <v>16.79</v>
      </c>
      <c r="O466" s="82">
        <v>25.02</v>
      </c>
      <c r="P466" s="82">
        <v>0</v>
      </c>
      <c r="Q466" s="82" t="s">
        <v>21</v>
      </c>
      <c r="R466" s="82" t="s">
        <v>1630</v>
      </c>
      <c r="S466" s="84" t="s">
        <v>2490</v>
      </c>
    </row>
    <row r="467" spans="1:19" ht="12.75" x14ac:dyDescent="0.2">
      <c r="A467" s="74">
        <v>371013</v>
      </c>
      <c r="B467" s="76" t="s">
        <v>2534</v>
      </c>
      <c r="C467" s="76" t="s">
        <v>1133</v>
      </c>
      <c r="D467" s="76" t="s">
        <v>2485</v>
      </c>
      <c r="E467" s="77">
        <v>7097</v>
      </c>
      <c r="F467" s="78" t="s">
        <v>202</v>
      </c>
      <c r="G467" s="78" t="s">
        <v>346</v>
      </c>
      <c r="H467" s="78" t="s">
        <v>1629</v>
      </c>
      <c r="I467" s="78" t="s">
        <v>15</v>
      </c>
      <c r="J467" s="79">
        <v>2.62</v>
      </c>
      <c r="K467" s="79">
        <v>51.37</v>
      </c>
      <c r="L467" s="79" t="s">
        <v>17</v>
      </c>
      <c r="M467" s="85"/>
      <c r="N467" s="86"/>
      <c r="O467" s="87"/>
      <c r="P467" s="87"/>
      <c r="Q467" s="82" t="s">
        <v>21</v>
      </c>
      <c r="R467" s="82" t="s">
        <v>1630</v>
      </c>
      <c r="S467" s="83"/>
    </row>
    <row r="468" spans="1:19" ht="12.75" x14ac:dyDescent="0.2">
      <c r="A468" s="74">
        <v>104933</v>
      </c>
      <c r="B468" s="84" t="s">
        <v>2535</v>
      </c>
      <c r="C468" s="76" t="s">
        <v>1549</v>
      </c>
      <c r="D468" s="76" t="s">
        <v>2492</v>
      </c>
      <c r="E468" s="77">
        <v>13410</v>
      </c>
      <c r="F468" s="78" t="s">
        <v>271</v>
      </c>
      <c r="G468" s="78" t="s">
        <v>346</v>
      </c>
      <c r="H468" s="78" t="s">
        <v>1629</v>
      </c>
      <c r="I468" s="78" t="s">
        <v>160</v>
      </c>
      <c r="J468" s="79">
        <v>2.62</v>
      </c>
      <c r="K468" s="79">
        <v>88.8</v>
      </c>
      <c r="L468" s="79">
        <v>58.25</v>
      </c>
      <c r="M468" s="80">
        <v>100103</v>
      </c>
      <c r="N468" s="81">
        <v>20.5</v>
      </c>
      <c r="O468" s="82">
        <v>30.55</v>
      </c>
      <c r="P468" s="82">
        <v>0</v>
      </c>
      <c r="Q468" s="80" t="s">
        <v>21</v>
      </c>
      <c r="R468" s="88" t="s">
        <v>1630</v>
      </c>
      <c r="S468" s="83"/>
    </row>
    <row r="469" spans="1:19" ht="12.75" x14ac:dyDescent="0.2">
      <c r="A469" s="74">
        <v>812380</v>
      </c>
      <c r="B469" s="84" t="s">
        <v>2536</v>
      </c>
      <c r="C469" s="84" t="s">
        <v>2499</v>
      </c>
      <c r="D469" s="76" t="s">
        <v>2500</v>
      </c>
      <c r="E469" s="77">
        <v>792431</v>
      </c>
      <c r="F469" s="80" t="s">
        <v>2514</v>
      </c>
      <c r="G469" s="78" t="s">
        <v>346</v>
      </c>
      <c r="H469" s="80" t="s">
        <v>1629</v>
      </c>
      <c r="I469" s="78" t="s">
        <v>160</v>
      </c>
      <c r="J469" s="79">
        <v>2.62</v>
      </c>
      <c r="K469" s="79">
        <v>115.11</v>
      </c>
      <c r="L469" s="79">
        <v>67.900000000000006</v>
      </c>
      <c r="M469" s="80">
        <v>100103</v>
      </c>
      <c r="N469" s="80">
        <v>31.68</v>
      </c>
      <c r="O469" s="109">
        <v>47.21</v>
      </c>
      <c r="P469" s="82">
        <v>0</v>
      </c>
      <c r="Q469" s="82" t="s">
        <v>21</v>
      </c>
      <c r="R469" s="82" t="s">
        <v>1630</v>
      </c>
      <c r="S469" s="84" t="s">
        <v>2515</v>
      </c>
    </row>
    <row r="470" spans="1:19" ht="12.75" x14ac:dyDescent="0.2">
      <c r="A470" s="74">
        <v>105166</v>
      </c>
      <c r="B470" s="75" t="s">
        <v>2537</v>
      </c>
      <c r="C470" s="76" t="s">
        <v>2499</v>
      </c>
      <c r="D470" s="76" t="s">
        <v>2500</v>
      </c>
      <c r="E470" s="93">
        <v>792435</v>
      </c>
      <c r="F470" s="78" t="s">
        <v>2538</v>
      </c>
      <c r="G470" s="78" t="s">
        <v>346</v>
      </c>
      <c r="H470" s="78" t="s">
        <v>1629</v>
      </c>
      <c r="I470" s="78" t="s">
        <v>160</v>
      </c>
      <c r="J470" s="79">
        <v>2.62</v>
      </c>
      <c r="K470" s="79">
        <v>75.41</v>
      </c>
      <c r="L470" s="79">
        <v>32.849999999999994</v>
      </c>
      <c r="M470" s="80">
        <v>100103</v>
      </c>
      <c r="N470" s="81">
        <v>28.56</v>
      </c>
      <c r="O470" s="82">
        <v>42.56</v>
      </c>
      <c r="P470" s="82">
        <v>0</v>
      </c>
      <c r="Q470" s="82" t="s">
        <v>21</v>
      </c>
      <c r="R470" s="82" t="s">
        <v>1630</v>
      </c>
      <c r="S470" s="84" t="s">
        <v>1998</v>
      </c>
    </row>
    <row r="471" spans="1:19" ht="12.75" x14ac:dyDescent="0.2">
      <c r="A471" s="74">
        <v>581039</v>
      </c>
      <c r="B471" s="84" t="s">
        <v>2539</v>
      </c>
      <c r="C471" s="84" t="s">
        <v>2499</v>
      </c>
      <c r="D471" s="76" t="s">
        <v>2500</v>
      </c>
      <c r="E471" s="77">
        <v>792421</v>
      </c>
      <c r="F471" s="80" t="s">
        <v>2514</v>
      </c>
      <c r="G471" s="78" t="s">
        <v>346</v>
      </c>
      <c r="H471" s="80" t="s">
        <v>1629</v>
      </c>
      <c r="I471" s="78" t="s">
        <v>160</v>
      </c>
      <c r="J471" s="79">
        <v>2.62</v>
      </c>
      <c r="K471" s="79">
        <v>113.51</v>
      </c>
      <c r="L471" s="79">
        <v>66.300000000000011</v>
      </c>
      <c r="M471" s="80">
        <v>100103</v>
      </c>
      <c r="N471" s="80">
        <v>31.68</v>
      </c>
      <c r="O471" s="109">
        <v>47.21</v>
      </c>
      <c r="P471" s="82">
        <v>0</v>
      </c>
      <c r="Q471" s="82" t="s">
        <v>21</v>
      </c>
      <c r="R471" s="82" t="s">
        <v>1630</v>
      </c>
      <c r="S471" s="84" t="s">
        <v>2515</v>
      </c>
    </row>
    <row r="472" spans="1:19" ht="12.75" x14ac:dyDescent="0.2">
      <c r="A472" s="74">
        <v>573967</v>
      </c>
      <c r="B472" s="84" t="s">
        <v>2540</v>
      </c>
      <c r="C472" s="76" t="s">
        <v>349</v>
      </c>
      <c r="D472" s="76" t="s">
        <v>2509</v>
      </c>
      <c r="E472" s="77">
        <v>7522</v>
      </c>
      <c r="F472" s="80" t="s">
        <v>2541</v>
      </c>
      <c r="G472" s="78" t="s">
        <v>346</v>
      </c>
      <c r="H472" s="80" t="s">
        <v>1629</v>
      </c>
      <c r="I472" s="78" t="s">
        <v>160</v>
      </c>
      <c r="J472" s="90">
        <v>2.62</v>
      </c>
      <c r="K472" s="90">
        <v>94.62</v>
      </c>
      <c r="L472" s="90">
        <v>45.84</v>
      </c>
      <c r="M472" s="80">
        <v>100103</v>
      </c>
      <c r="N472" s="81">
        <v>32.729999999999997</v>
      </c>
      <c r="O472" s="82">
        <v>48.78</v>
      </c>
      <c r="P472" s="82">
        <v>0</v>
      </c>
      <c r="Q472" s="80" t="s">
        <v>21</v>
      </c>
      <c r="R472" s="88" t="s">
        <v>1630</v>
      </c>
      <c r="S472" s="84" t="s">
        <v>2542</v>
      </c>
    </row>
    <row r="473" spans="1:19" ht="12.75" x14ac:dyDescent="0.2">
      <c r="A473" s="74">
        <v>747611</v>
      </c>
      <c r="B473" s="76" t="s">
        <v>2543</v>
      </c>
      <c r="C473" s="76" t="s">
        <v>2488</v>
      </c>
      <c r="D473" s="76" t="s">
        <v>2489</v>
      </c>
      <c r="E473" s="77">
        <v>60915</v>
      </c>
      <c r="F473" s="78" t="s">
        <v>271</v>
      </c>
      <c r="G473" s="78" t="s">
        <v>346</v>
      </c>
      <c r="H473" s="78" t="s">
        <v>1629</v>
      </c>
      <c r="I473" s="78" t="s">
        <v>160</v>
      </c>
      <c r="J473" s="79">
        <v>2.62</v>
      </c>
      <c r="K473" s="79">
        <v>86.62</v>
      </c>
      <c r="L473" s="79">
        <v>61.600000000000009</v>
      </c>
      <c r="M473" s="80">
        <v>100103</v>
      </c>
      <c r="N473" s="81">
        <v>16.79</v>
      </c>
      <c r="O473" s="82">
        <v>25.02</v>
      </c>
      <c r="P473" s="82">
        <v>0</v>
      </c>
      <c r="Q473" s="82" t="s">
        <v>21</v>
      </c>
      <c r="R473" s="82" t="s">
        <v>1630</v>
      </c>
      <c r="S473" s="84" t="s">
        <v>2490</v>
      </c>
    </row>
    <row r="474" spans="1:19" ht="12.75" x14ac:dyDescent="0.2">
      <c r="A474" s="74">
        <v>185712</v>
      </c>
      <c r="B474" s="76" t="s">
        <v>2544</v>
      </c>
      <c r="C474" s="76" t="s">
        <v>2521</v>
      </c>
      <c r="D474" s="76" t="s">
        <v>158</v>
      </c>
      <c r="E474" s="77">
        <v>10383710928</v>
      </c>
      <c r="F474" s="78" t="s">
        <v>202</v>
      </c>
      <c r="G474" s="78" t="s">
        <v>346</v>
      </c>
      <c r="H474" s="78" t="s">
        <v>1629</v>
      </c>
      <c r="I474" s="78" t="s">
        <v>15</v>
      </c>
      <c r="J474" s="79">
        <v>2.62</v>
      </c>
      <c r="K474" s="79">
        <v>27.58</v>
      </c>
      <c r="L474" s="79" t="s">
        <v>17</v>
      </c>
      <c r="M474" s="85"/>
      <c r="N474" s="86"/>
      <c r="O474" s="87"/>
      <c r="P474" s="87"/>
      <c r="Q474" s="82" t="s">
        <v>21</v>
      </c>
      <c r="R474" s="82" t="s">
        <v>1630</v>
      </c>
      <c r="S474" s="83"/>
    </row>
    <row r="475" spans="1:19" ht="12.75" x14ac:dyDescent="0.2">
      <c r="A475" s="74">
        <v>183434</v>
      </c>
      <c r="B475" s="84" t="s">
        <v>2545</v>
      </c>
      <c r="C475" s="76" t="s">
        <v>1258</v>
      </c>
      <c r="D475" s="76" t="s">
        <v>158</v>
      </c>
      <c r="E475" s="77">
        <v>10383130928</v>
      </c>
      <c r="F475" s="78" t="s">
        <v>202</v>
      </c>
      <c r="G475" s="78" t="s">
        <v>346</v>
      </c>
      <c r="H475" s="78" t="s">
        <v>1629</v>
      </c>
      <c r="I475" s="78" t="s">
        <v>15</v>
      </c>
      <c r="J475" s="79">
        <v>2.62</v>
      </c>
      <c r="K475" s="79">
        <v>43.74</v>
      </c>
      <c r="L475" s="79" t="s">
        <v>17</v>
      </c>
      <c r="M475" s="85"/>
      <c r="N475" s="86"/>
      <c r="O475" s="87"/>
      <c r="P475" s="87"/>
      <c r="Q475" s="82" t="s">
        <v>21</v>
      </c>
      <c r="R475" s="82" t="s">
        <v>1630</v>
      </c>
      <c r="S475" s="83"/>
    </row>
    <row r="476" spans="1:19" ht="12.75" x14ac:dyDescent="0.2">
      <c r="A476" s="74">
        <v>548762</v>
      </c>
      <c r="B476" s="76" t="s">
        <v>2546</v>
      </c>
      <c r="C476" s="76" t="s">
        <v>1258</v>
      </c>
      <c r="D476" s="76" t="s">
        <v>158</v>
      </c>
      <c r="E476" s="77">
        <v>10383600928</v>
      </c>
      <c r="F476" s="78" t="s">
        <v>202</v>
      </c>
      <c r="G476" s="78" t="s">
        <v>346</v>
      </c>
      <c r="H476" s="78" t="s">
        <v>1629</v>
      </c>
      <c r="I476" s="78" t="s">
        <v>15</v>
      </c>
      <c r="J476" s="79">
        <v>2.62</v>
      </c>
      <c r="K476" s="79">
        <v>31.11</v>
      </c>
      <c r="L476" s="79" t="s">
        <v>17</v>
      </c>
      <c r="M476" s="85"/>
      <c r="N476" s="86"/>
      <c r="O476" s="87"/>
      <c r="P476" s="87"/>
      <c r="Q476" s="80" t="s">
        <v>21</v>
      </c>
      <c r="R476" s="88" t="s">
        <v>1630</v>
      </c>
      <c r="S476" s="83"/>
    </row>
    <row r="477" spans="1:19" ht="12.75" x14ac:dyDescent="0.2">
      <c r="A477" s="74">
        <v>500141</v>
      </c>
      <c r="B477" s="84" t="s">
        <v>2547</v>
      </c>
      <c r="C477" s="84" t="s">
        <v>2499</v>
      </c>
      <c r="D477" s="84" t="s">
        <v>2500</v>
      </c>
      <c r="E477" s="77">
        <v>8080</v>
      </c>
      <c r="F477" s="80" t="s">
        <v>202</v>
      </c>
      <c r="G477" s="80" t="s">
        <v>346</v>
      </c>
      <c r="H477" s="80" t="s">
        <v>1629</v>
      </c>
      <c r="I477" s="80" t="s">
        <v>15</v>
      </c>
      <c r="J477" s="90">
        <v>2.62</v>
      </c>
      <c r="K477" s="90">
        <v>46.92</v>
      </c>
      <c r="L477" s="90" t="s">
        <v>17</v>
      </c>
      <c r="M477" s="85"/>
      <c r="N477" s="86"/>
      <c r="O477" s="87"/>
      <c r="P477" s="87"/>
      <c r="Q477" s="82" t="s">
        <v>21</v>
      </c>
      <c r="R477" s="82" t="s">
        <v>1630</v>
      </c>
      <c r="S477" s="83"/>
    </row>
    <row r="478" spans="1:19" ht="12.75" x14ac:dyDescent="0.2">
      <c r="A478" s="74">
        <v>575039</v>
      </c>
      <c r="B478" s="84" t="s">
        <v>2548</v>
      </c>
      <c r="C478" s="84" t="s">
        <v>2499</v>
      </c>
      <c r="D478" s="76" t="s">
        <v>2500</v>
      </c>
      <c r="E478" s="77">
        <v>792480</v>
      </c>
      <c r="F478" s="80" t="s">
        <v>2514</v>
      </c>
      <c r="G478" s="78" t="s">
        <v>346</v>
      </c>
      <c r="H478" s="80" t="s">
        <v>1629</v>
      </c>
      <c r="I478" s="78" t="s">
        <v>160</v>
      </c>
      <c r="J478" s="79">
        <v>2.62</v>
      </c>
      <c r="K478" s="79">
        <v>159.58000000000001</v>
      </c>
      <c r="L478" s="79">
        <v>97.02000000000001</v>
      </c>
      <c r="M478" s="80">
        <v>100103</v>
      </c>
      <c r="N478" s="80">
        <v>41.98</v>
      </c>
      <c r="O478" s="109">
        <v>62.56</v>
      </c>
      <c r="P478" s="82">
        <v>0</v>
      </c>
      <c r="Q478" s="82" t="s">
        <v>21</v>
      </c>
      <c r="R478" s="82" t="s">
        <v>1630</v>
      </c>
      <c r="S478" s="84" t="s">
        <v>2515</v>
      </c>
    </row>
    <row r="479" spans="1:19" ht="12.75" x14ac:dyDescent="0.2">
      <c r="A479" s="74">
        <v>185033</v>
      </c>
      <c r="B479" s="76" t="s">
        <v>2549</v>
      </c>
      <c r="C479" s="76" t="s">
        <v>2521</v>
      </c>
      <c r="D479" s="76" t="s">
        <v>158</v>
      </c>
      <c r="E479" s="77">
        <v>10383000928</v>
      </c>
      <c r="F479" s="78" t="s">
        <v>202</v>
      </c>
      <c r="G479" s="78" t="s">
        <v>346</v>
      </c>
      <c r="H479" s="78" t="s">
        <v>1629</v>
      </c>
      <c r="I479" s="78" t="s">
        <v>15</v>
      </c>
      <c r="J479" s="79">
        <v>2.62</v>
      </c>
      <c r="K479" s="79">
        <v>63.12</v>
      </c>
      <c r="L479" s="79" t="s">
        <v>17</v>
      </c>
      <c r="M479" s="85"/>
      <c r="N479" s="86"/>
      <c r="O479" s="87"/>
      <c r="P479" s="87"/>
      <c r="Q479" s="80" t="s">
        <v>21</v>
      </c>
      <c r="R479" s="88" t="s">
        <v>1630</v>
      </c>
      <c r="S479" s="83"/>
    </row>
    <row r="480" spans="1:19" ht="12.75" x14ac:dyDescent="0.2">
      <c r="A480" s="74">
        <v>152121</v>
      </c>
      <c r="B480" s="84" t="s">
        <v>2550</v>
      </c>
      <c r="C480" s="76" t="s">
        <v>2521</v>
      </c>
      <c r="D480" s="76" t="s">
        <v>158</v>
      </c>
      <c r="E480" s="77">
        <v>10383500928</v>
      </c>
      <c r="F480" s="78" t="s">
        <v>202</v>
      </c>
      <c r="G480" s="78" t="s">
        <v>346</v>
      </c>
      <c r="H480" s="78" t="s">
        <v>1629</v>
      </c>
      <c r="I480" s="78" t="s">
        <v>160</v>
      </c>
      <c r="J480" s="79">
        <v>2.62</v>
      </c>
      <c r="K480" s="79">
        <v>62.89</v>
      </c>
      <c r="L480" s="79">
        <v>42.4</v>
      </c>
      <c r="M480" s="80">
        <v>100103</v>
      </c>
      <c r="N480" s="81">
        <v>13.75</v>
      </c>
      <c r="O480" s="82">
        <v>20.49</v>
      </c>
      <c r="P480" s="82">
        <v>0</v>
      </c>
      <c r="Q480" s="80" t="s">
        <v>21</v>
      </c>
      <c r="R480" s="88" t="s">
        <v>1630</v>
      </c>
      <c r="S480" s="83"/>
    </row>
    <row r="481" spans="1:19" ht="12.75" x14ac:dyDescent="0.2">
      <c r="A481" s="74">
        <v>525490</v>
      </c>
      <c r="B481" s="84" t="s">
        <v>2551</v>
      </c>
      <c r="C481" s="76" t="s">
        <v>1258</v>
      </c>
      <c r="D481" s="76" t="s">
        <v>158</v>
      </c>
      <c r="E481" s="77">
        <v>10703120928</v>
      </c>
      <c r="F481" s="78" t="s">
        <v>2504</v>
      </c>
      <c r="G481" s="78" t="s">
        <v>346</v>
      </c>
      <c r="H481" s="78" t="s">
        <v>1629</v>
      </c>
      <c r="I481" s="78" t="s">
        <v>160</v>
      </c>
      <c r="J481" s="79">
        <v>2.62</v>
      </c>
      <c r="K481" s="79">
        <v>112.8</v>
      </c>
      <c r="L481" s="79">
        <v>62.52</v>
      </c>
      <c r="M481" s="80">
        <v>100103</v>
      </c>
      <c r="N481" s="81">
        <v>33.74</v>
      </c>
      <c r="O481" s="82">
        <v>50.28</v>
      </c>
      <c r="P481" s="82">
        <v>0</v>
      </c>
      <c r="Q481" s="80" t="s">
        <v>21</v>
      </c>
      <c r="R481" s="88" t="s">
        <v>1630</v>
      </c>
      <c r="S481" s="83"/>
    </row>
    <row r="482" spans="1:19" ht="12.75" x14ac:dyDescent="0.2">
      <c r="A482" s="74">
        <v>665661</v>
      </c>
      <c r="B482" s="84" t="s">
        <v>2552</v>
      </c>
      <c r="C482" s="76" t="s">
        <v>1258</v>
      </c>
      <c r="D482" s="76" t="s">
        <v>158</v>
      </c>
      <c r="E482" s="77">
        <v>10440020928</v>
      </c>
      <c r="F482" s="78" t="s">
        <v>202</v>
      </c>
      <c r="G482" s="78" t="s">
        <v>346</v>
      </c>
      <c r="H482" s="78" t="s">
        <v>1629</v>
      </c>
      <c r="I482" s="78" t="s">
        <v>15</v>
      </c>
      <c r="J482" s="79">
        <v>2.62</v>
      </c>
      <c r="K482" s="79">
        <v>41.2</v>
      </c>
      <c r="L482" s="79" t="s">
        <v>17</v>
      </c>
      <c r="M482" s="85"/>
      <c r="N482" s="86"/>
      <c r="O482" s="87"/>
      <c r="P482" s="87"/>
      <c r="Q482" s="82" t="s">
        <v>21</v>
      </c>
      <c r="R482" s="82" t="s">
        <v>1630</v>
      </c>
      <c r="S482" s="89"/>
    </row>
    <row r="483" spans="1:19" ht="12.75" x14ac:dyDescent="0.2">
      <c r="A483" s="74">
        <v>580080</v>
      </c>
      <c r="B483" s="84" t="s">
        <v>2553</v>
      </c>
      <c r="C483" s="84" t="s">
        <v>2267</v>
      </c>
      <c r="D483" s="76" t="s">
        <v>2267</v>
      </c>
      <c r="E483" s="77">
        <v>2715</v>
      </c>
      <c r="F483" s="80" t="s">
        <v>360</v>
      </c>
      <c r="G483" s="80" t="s">
        <v>346</v>
      </c>
      <c r="H483" s="80" t="s">
        <v>1629</v>
      </c>
      <c r="I483" s="78" t="s">
        <v>15</v>
      </c>
      <c r="J483" s="90">
        <v>2.62</v>
      </c>
      <c r="K483" s="90">
        <v>120.52</v>
      </c>
      <c r="L483" s="90" t="s">
        <v>17</v>
      </c>
      <c r="M483" s="85"/>
      <c r="N483" s="86"/>
      <c r="O483" s="87"/>
      <c r="P483" s="87"/>
      <c r="Q483" s="82" t="s">
        <v>21</v>
      </c>
      <c r="R483" s="82" t="s">
        <v>1630</v>
      </c>
      <c r="S483" s="83"/>
    </row>
    <row r="484" spans="1:19" ht="12.75" x14ac:dyDescent="0.2">
      <c r="A484" s="74">
        <v>166351</v>
      </c>
      <c r="B484" s="76" t="s">
        <v>2554</v>
      </c>
      <c r="C484" s="76" t="s">
        <v>1258</v>
      </c>
      <c r="D484" s="76" t="s">
        <v>158</v>
      </c>
      <c r="E484" s="77">
        <v>10383870928</v>
      </c>
      <c r="F484" s="78" t="s">
        <v>202</v>
      </c>
      <c r="G484" s="78" t="s">
        <v>346</v>
      </c>
      <c r="H484" s="78" t="s">
        <v>1629</v>
      </c>
      <c r="I484" s="78" t="s">
        <v>15</v>
      </c>
      <c r="J484" s="79">
        <v>2.62</v>
      </c>
      <c r="K484" s="79">
        <v>22.53</v>
      </c>
      <c r="L484" s="79" t="s">
        <v>17</v>
      </c>
      <c r="M484" s="85"/>
      <c r="N484" s="86"/>
      <c r="O484" s="87"/>
      <c r="P484" s="87"/>
      <c r="Q484" s="82" t="s">
        <v>21</v>
      </c>
      <c r="R484" s="82" t="s">
        <v>1630</v>
      </c>
      <c r="S484" s="83"/>
    </row>
    <row r="485" spans="1:19" ht="12.75" x14ac:dyDescent="0.2">
      <c r="A485" s="74">
        <v>220556</v>
      </c>
      <c r="B485" s="84" t="s">
        <v>2555</v>
      </c>
      <c r="C485" s="76" t="s">
        <v>2526</v>
      </c>
      <c r="D485" s="76" t="s">
        <v>2527</v>
      </c>
      <c r="E485" s="77">
        <v>5912</v>
      </c>
      <c r="F485" s="78" t="s">
        <v>1091</v>
      </c>
      <c r="G485" s="78" t="s">
        <v>346</v>
      </c>
      <c r="H485" s="78" t="s">
        <v>1629</v>
      </c>
      <c r="I485" s="78" t="s">
        <v>15</v>
      </c>
      <c r="J485" s="79">
        <v>2.62</v>
      </c>
      <c r="K485" s="79">
        <v>40.04</v>
      </c>
      <c r="L485" s="79" t="s">
        <v>17</v>
      </c>
      <c r="M485" s="85"/>
      <c r="N485" s="86"/>
      <c r="O485" s="87"/>
      <c r="P485" s="87"/>
      <c r="Q485" s="82" t="s">
        <v>21</v>
      </c>
      <c r="R485" s="82" t="s">
        <v>1630</v>
      </c>
      <c r="S485" s="83"/>
    </row>
    <row r="486" spans="1:19" ht="12.75" x14ac:dyDescent="0.2">
      <c r="A486" s="74">
        <v>843681</v>
      </c>
      <c r="B486" s="76" t="s">
        <v>2556</v>
      </c>
      <c r="C486" s="76" t="s">
        <v>44</v>
      </c>
      <c r="D486" s="76" t="s">
        <v>158</v>
      </c>
      <c r="E486" s="77">
        <v>10000084368</v>
      </c>
      <c r="F486" s="78" t="s">
        <v>202</v>
      </c>
      <c r="G486" s="78" t="s">
        <v>346</v>
      </c>
      <c r="H486" s="78" t="s">
        <v>1629</v>
      </c>
      <c r="I486" s="78" t="s">
        <v>15</v>
      </c>
      <c r="J486" s="79">
        <v>2.62</v>
      </c>
      <c r="K486" s="79">
        <v>37.56</v>
      </c>
      <c r="L486" s="79" t="s">
        <v>17</v>
      </c>
      <c r="M486" s="85"/>
      <c r="N486" s="86"/>
      <c r="O486" s="87"/>
      <c r="P486" s="87"/>
      <c r="Q486" s="80" t="s">
        <v>21</v>
      </c>
      <c r="R486" s="88" t="s">
        <v>1630</v>
      </c>
      <c r="S486" s="83"/>
    </row>
    <row r="487" spans="1:19" ht="12.75" x14ac:dyDescent="0.2">
      <c r="A487" s="74">
        <v>185803</v>
      </c>
      <c r="B487" s="76" t="s">
        <v>2557</v>
      </c>
      <c r="C487" s="76" t="s">
        <v>2521</v>
      </c>
      <c r="D487" s="76" t="s">
        <v>158</v>
      </c>
      <c r="E487" s="77">
        <v>10383810928</v>
      </c>
      <c r="F487" s="78" t="s">
        <v>202</v>
      </c>
      <c r="G487" s="78" t="s">
        <v>346</v>
      </c>
      <c r="H487" s="78" t="s">
        <v>1629</v>
      </c>
      <c r="I487" s="78" t="s">
        <v>15</v>
      </c>
      <c r="J487" s="79">
        <v>2.62</v>
      </c>
      <c r="K487" s="79">
        <v>22.32</v>
      </c>
      <c r="L487" s="79" t="s">
        <v>17</v>
      </c>
      <c r="M487" s="85"/>
      <c r="N487" s="86"/>
      <c r="O487" s="87"/>
      <c r="P487" s="87"/>
      <c r="Q487" s="82" t="s">
        <v>21</v>
      </c>
      <c r="R487" s="82" t="s">
        <v>1630</v>
      </c>
      <c r="S487" s="89"/>
    </row>
    <row r="488" spans="1:19" ht="12.75" x14ac:dyDescent="0.2">
      <c r="A488" s="74">
        <v>509187</v>
      </c>
      <c r="B488" s="84" t="s">
        <v>2558</v>
      </c>
      <c r="C488" s="76" t="s">
        <v>1549</v>
      </c>
      <c r="D488" s="76" t="s">
        <v>2492</v>
      </c>
      <c r="E488" s="77">
        <v>56404</v>
      </c>
      <c r="F488" s="78" t="s">
        <v>271</v>
      </c>
      <c r="G488" s="78" t="s">
        <v>346</v>
      </c>
      <c r="H488" s="78" t="s">
        <v>1629</v>
      </c>
      <c r="I488" s="78" t="s">
        <v>160</v>
      </c>
      <c r="J488" s="79">
        <v>2.62</v>
      </c>
      <c r="K488" s="79">
        <v>88.06</v>
      </c>
      <c r="L488" s="79">
        <v>48.89</v>
      </c>
      <c r="M488" s="80">
        <v>100103</v>
      </c>
      <c r="N488" s="81">
        <v>26.28</v>
      </c>
      <c r="O488" s="82">
        <v>39.17</v>
      </c>
      <c r="P488" s="82">
        <v>0</v>
      </c>
      <c r="Q488" s="82" t="s">
        <v>21</v>
      </c>
      <c r="R488" s="82" t="s">
        <v>1630</v>
      </c>
      <c r="S488" s="83"/>
    </row>
    <row r="489" spans="1:19" ht="12.75" x14ac:dyDescent="0.2">
      <c r="A489" s="74">
        <v>423109</v>
      </c>
      <c r="B489" s="84" t="s">
        <v>2559</v>
      </c>
      <c r="C489" s="76" t="s">
        <v>2508</v>
      </c>
      <c r="D489" s="76" t="s">
        <v>2509</v>
      </c>
      <c r="E489" s="77">
        <v>7527</v>
      </c>
      <c r="F489" s="78" t="s">
        <v>103</v>
      </c>
      <c r="G489" s="78" t="s">
        <v>346</v>
      </c>
      <c r="H489" s="78" t="s">
        <v>1629</v>
      </c>
      <c r="I489" s="78" t="s">
        <v>160</v>
      </c>
      <c r="J489" s="79">
        <v>2.62</v>
      </c>
      <c r="K489" s="79">
        <v>100.64</v>
      </c>
      <c r="L489" s="79">
        <v>56.23</v>
      </c>
      <c r="M489" s="78">
        <v>100103</v>
      </c>
      <c r="N489" s="81">
        <v>29.8</v>
      </c>
      <c r="O489" s="82">
        <v>44.41</v>
      </c>
      <c r="P489" s="82">
        <v>0</v>
      </c>
      <c r="Q489" s="80" t="s">
        <v>21</v>
      </c>
      <c r="R489" s="88" t="s">
        <v>1630</v>
      </c>
      <c r="S489" s="83"/>
    </row>
    <row r="490" spans="1:19" ht="12.75" x14ac:dyDescent="0.2">
      <c r="A490" s="74">
        <v>380712</v>
      </c>
      <c r="B490" s="76" t="s">
        <v>2560</v>
      </c>
      <c r="C490" s="76" t="s">
        <v>44</v>
      </c>
      <c r="D490" s="76" t="s">
        <v>2561</v>
      </c>
      <c r="E490" s="77">
        <v>63722</v>
      </c>
      <c r="F490" s="78" t="s">
        <v>2562</v>
      </c>
      <c r="G490" s="78" t="s">
        <v>346</v>
      </c>
      <c r="H490" s="78" t="s">
        <v>1629</v>
      </c>
      <c r="I490" s="78" t="s">
        <v>15</v>
      </c>
      <c r="J490" s="79">
        <v>2.62</v>
      </c>
      <c r="K490" s="79">
        <v>151.4</v>
      </c>
      <c r="L490" s="79" t="s">
        <v>17</v>
      </c>
      <c r="M490" s="85"/>
      <c r="N490" s="86"/>
      <c r="O490" s="87"/>
      <c r="P490" s="87"/>
      <c r="Q490" s="82" t="s">
        <v>21</v>
      </c>
      <c r="R490" s="82" t="s">
        <v>1630</v>
      </c>
      <c r="S490" s="83"/>
    </row>
    <row r="491" spans="1:19" ht="12.75" x14ac:dyDescent="0.2">
      <c r="A491" s="74">
        <v>190833</v>
      </c>
      <c r="B491" s="76" t="s">
        <v>2563</v>
      </c>
      <c r="C491" s="76" t="s">
        <v>2521</v>
      </c>
      <c r="D491" s="76" t="s">
        <v>158</v>
      </c>
      <c r="E491" s="77">
        <v>10383580928</v>
      </c>
      <c r="F491" s="78" t="s">
        <v>202</v>
      </c>
      <c r="G491" s="78" t="s">
        <v>346</v>
      </c>
      <c r="H491" s="78" t="s">
        <v>1629</v>
      </c>
      <c r="I491" s="78" t="s">
        <v>15</v>
      </c>
      <c r="J491" s="79">
        <v>2.62</v>
      </c>
      <c r="K491" s="79">
        <v>42.53</v>
      </c>
      <c r="L491" s="79" t="s">
        <v>17</v>
      </c>
      <c r="M491" s="85"/>
      <c r="N491" s="86"/>
      <c r="O491" s="87"/>
      <c r="P491" s="87"/>
      <c r="Q491" s="80" t="s">
        <v>21</v>
      </c>
      <c r="R491" s="88" t="s">
        <v>1630</v>
      </c>
      <c r="S491" s="83"/>
    </row>
    <row r="492" spans="1:19" ht="12.75" x14ac:dyDescent="0.2">
      <c r="A492" s="74">
        <v>219011</v>
      </c>
      <c r="B492" s="76" t="s">
        <v>2564</v>
      </c>
      <c r="C492" s="76" t="s">
        <v>44</v>
      </c>
      <c r="D492" s="76" t="s">
        <v>2561</v>
      </c>
      <c r="E492" s="77">
        <v>63702</v>
      </c>
      <c r="F492" s="78" t="s">
        <v>202</v>
      </c>
      <c r="G492" s="78" t="s">
        <v>346</v>
      </c>
      <c r="H492" s="78" t="s">
        <v>1629</v>
      </c>
      <c r="I492" s="78" t="s">
        <v>15</v>
      </c>
      <c r="J492" s="79">
        <v>2.62</v>
      </c>
      <c r="K492" s="79">
        <v>55.24</v>
      </c>
      <c r="L492" s="79" t="s">
        <v>17</v>
      </c>
      <c r="M492" s="85"/>
      <c r="N492" s="86"/>
      <c r="O492" s="87"/>
      <c r="P492" s="87"/>
      <c r="Q492" s="82" t="s">
        <v>21</v>
      </c>
      <c r="R492" s="82" t="s">
        <v>1630</v>
      </c>
      <c r="S492" s="83"/>
    </row>
    <row r="493" spans="1:19" ht="12.75" x14ac:dyDescent="0.2">
      <c r="A493" s="74">
        <v>411181</v>
      </c>
      <c r="B493" s="75" t="s">
        <v>2565</v>
      </c>
      <c r="C493" s="76" t="s">
        <v>1258</v>
      </c>
      <c r="D493" s="76" t="s">
        <v>158</v>
      </c>
      <c r="E493" s="77">
        <v>10383050928</v>
      </c>
      <c r="F493" s="78" t="s">
        <v>202</v>
      </c>
      <c r="G493" s="78" t="s">
        <v>346</v>
      </c>
      <c r="H493" s="78" t="s">
        <v>1629</v>
      </c>
      <c r="I493" s="78" t="s">
        <v>15</v>
      </c>
      <c r="J493" s="79">
        <v>2.62</v>
      </c>
      <c r="K493" s="79">
        <v>40.51</v>
      </c>
      <c r="L493" s="79" t="s">
        <v>17</v>
      </c>
      <c r="M493" s="85"/>
      <c r="N493" s="86"/>
      <c r="O493" s="87"/>
      <c r="P493" s="87"/>
      <c r="Q493" s="82" t="s">
        <v>21</v>
      </c>
      <c r="R493" s="82" t="s">
        <v>1630</v>
      </c>
      <c r="S493" s="83"/>
    </row>
    <row r="494" spans="1:19" ht="12.75" x14ac:dyDescent="0.2">
      <c r="A494" s="74">
        <v>516521</v>
      </c>
      <c r="B494" s="76" t="s">
        <v>2566</v>
      </c>
      <c r="C494" s="76" t="s">
        <v>2521</v>
      </c>
      <c r="D494" s="76" t="s">
        <v>158</v>
      </c>
      <c r="E494" s="77">
        <v>10383040928</v>
      </c>
      <c r="F494" s="78" t="s">
        <v>202</v>
      </c>
      <c r="G494" s="78" t="s">
        <v>346</v>
      </c>
      <c r="H494" s="78" t="s">
        <v>1629</v>
      </c>
      <c r="I494" s="78" t="s">
        <v>15</v>
      </c>
      <c r="J494" s="79">
        <v>2.62</v>
      </c>
      <c r="K494" s="79">
        <v>40</v>
      </c>
      <c r="L494" s="79" t="s">
        <v>17</v>
      </c>
      <c r="M494" s="85"/>
      <c r="N494" s="86"/>
      <c r="O494" s="87"/>
      <c r="P494" s="87"/>
      <c r="Q494" s="82" t="s">
        <v>21</v>
      </c>
      <c r="R494" s="82" t="s">
        <v>1630</v>
      </c>
      <c r="S494" s="83"/>
    </row>
    <row r="495" spans="1:19" ht="12.75" x14ac:dyDescent="0.2">
      <c r="A495" s="74">
        <v>195422</v>
      </c>
      <c r="B495" s="76" t="s">
        <v>2567</v>
      </c>
      <c r="C495" s="76" t="s">
        <v>2521</v>
      </c>
      <c r="D495" s="76" t="s">
        <v>158</v>
      </c>
      <c r="E495" s="77">
        <v>10383840928</v>
      </c>
      <c r="F495" s="78" t="s">
        <v>202</v>
      </c>
      <c r="G495" s="78" t="s">
        <v>346</v>
      </c>
      <c r="H495" s="78" t="s">
        <v>1629</v>
      </c>
      <c r="I495" s="78" t="s">
        <v>15</v>
      </c>
      <c r="J495" s="79">
        <v>2.62</v>
      </c>
      <c r="K495" s="79">
        <v>22.32</v>
      </c>
      <c r="L495" s="79" t="s">
        <v>17</v>
      </c>
      <c r="M495" s="85"/>
      <c r="N495" s="86"/>
      <c r="O495" s="87"/>
      <c r="P495" s="87"/>
      <c r="Q495" s="82" t="s">
        <v>21</v>
      </c>
      <c r="R495" s="82" t="s">
        <v>1630</v>
      </c>
      <c r="S495" s="83"/>
    </row>
    <row r="496" spans="1:19" ht="12.75" x14ac:dyDescent="0.2">
      <c r="A496" s="74">
        <v>202490</v>
      </c>
      <c r="B496" s="84" t="s">
        <v>2568</v>
      </c>
      <c r="C496" s="76" t="s">
        <v>2499</v>
      </c>
      <c r="D496" s="76" t="s">
        <v>2500</v>
      </c>
      <c r="E496" s="77">
        <v>792441</v>
      </c>
      <c r="F496" s="80" t="s">
        <v>2569</v>
      </c>
      <c r="G496" s="80" t="s">
        <v>346</v>
      </c>
      <c r="H496" s="80" t="s">
        <v>1629</v>
      </c>
      <c r="I496" s="78" t="s">
        <v>160</v>
      </c>
      <c r="J496" s="90">
        <v>2.62</v>
      </c>
      <c r="K496" s="90">
        <v>106.15</v>
      </c>
      <c r="L496" s="90">
        <v>58.940000000000005</v>
      </c>
      <c r="M496" s="80">
        <v>100103</v>
      </c>
      <c r="N496" s="81">
        <v>31.68</v>
      </c>
      <c r="O496" s="82">
        <v>47.21</v>
      </c>
      <c r="P496" s="82">
        <v>0</v>
      </c>
      <c r="Q496" s="82" t="s">
        <v>21</v>
      </c>
      <c r="R496" s="82" t="s">
        <v>1630</v>
      </c>
      <c r="S496" s="83"/>
    </row>
    <row r="497" spans="1:19" ht="12.75" x14ac:dyDescent="0.2">
      <c r="A497" s="74">
        <v>898760</v>
      </c>
      <c r="B497" s="76" t="s">
        <v>2570</v>
      </c>
      <c r="C497" s="76" t="s">
        <v>1258</v>
      </c>
      <c r="D497" s="76" t="s">
        <v>158</v>
      </c>
      <c r="E497" s="77">
        <v>10180960928</v>
      </c>
      <c r="F497" s="78" t="s">
        <v>202</v>
      </c>
      <c r="G497" s="78" t="s">
        <v>346</v>
      </c>
      <c r="H497" s="78" t="s">
        <v>1629</v>
      </c>
      <c r="I497" s="78" t="s">
        <v>15</v>
      </c>
      <c r="J497" s="79">
        <v>2.62</v>
      </c>
      <c r="K497" s="79">
        <v>33.119999999999997</v>
      </c>
      <c r="L497" s="79" t="s">
        <v>17</v>
      </c>
      <c r="M497" s="85"/>
      <c r="N497" s="86"/>
      <c r="O497" s="87"/>
      <c r="P497" s="87"/>
      <c r="Q497" s="82" t="s">
        <v>21</v>
      </c>
      <c r="R497" s="82" t="s">
        <v>1630</v>
      </c>
      <c r="S497" s="83"/>
    </row>
    <row r="498" spans="1:19" ht="12.75" x14ac:dyDescent="0.2">
      <c r="A498" s="74">
        <v>172794</v>
      </c>
      <c r="B498" s="84" t="s">
        <v>2571</v>
      </c>
      <c r="C498" s="76" t="s">
        <v>1549</v>
      </c>
      <c r="D498" s="76" t="s">
        <v>2492</v>
      </c>
      <c r="E498" s="77">
        <v>54485</v>
      </c>
      <c r="F498" s="78" t="s">
        <v>271</v>
      </c>
      <c r="G498" s="78" t="s">
        <v>346</v>
      </c>
      <c r="H498" s="78" t="s">
        <v>1629</v>
      </c>
      <c r="I498" s="78" t="s">
        <v>160</v>
      </c>
      <c r="J498" s="79">
        <v>2.62</v>
      </c>
      <c r="K498" s="79">
        <v>81.84</v>
      </c>
      <c r="L498" s="79">
        <v>51.29</v>
      </c>
      <c r="M498" s="78">
        <v>100103</v>
      </c>
      <c r="N498" s="81">
        <v>20.5</v>
      </c>
      <c r="O498" s="82">
        <v>30.55</v>
      </c>
      <c r="P498" s="82">
        <v>0</v>
      </c>
      <c r="Q498" s="80" t="s">
        <v>21</v>
      </c>
      <c r="R498" s="88" t="s">
        <v>1630</v>
      </c>
      <c r="S498" s="83"/>
    </row>
    <row r="499" spans="1:19" ht="12.75" x14ac:dyDescent="0.2">
      <c r="A499" s="74">
        <v>197690</v>
      </c>
      <c r="B499" s="84" t="s">
        <v>2572</v>
      </c>
      <c r="C499" s="76" t="s">
        <v>2573</v>
      </c>
      <c r="D499" s="76" t="s">
        <v>2574</v>
      </c>
      <c r="E499" s="77">
        <v>132</v>
      </c>
      <c r="F499" s="78" t="s">
        <v>1935</v>
      </c>
      <c r="G499" s="78" t="s">
        <v>346</v>
      </c>
      <c r="H499" s="78" t="s">
        <v>1629</v>
      </c>
      <c r="I499" s="78" t="s">
        <v>160</v>
      </c>
      <c r="J499" s="79">
        <v>2.62</v>
      </c>
      <c r="K499" s="79">
        <v>163.66</v>
      </c>
      <c r="L499" s="79">
        <v>137.62</v>
      </c>
      <c r="M499" s="80">
        <v>100113</v>
      </c>
      <c r="N499" s="81">
        <v>39.08</v>
      </c>
      <c r="O499" s="82">
        <v>26.04</v>
      </c>
      <c r="P499" s="82">
        <v>0</v>
      </c>
      <c r="Q499" s="82" t="s">
        <v>21</v>
      </c>
      <c r="R499" s="82" t="s">
        <v>1630</v>
      </c>
      <c r="S499" s="83"/>
    </row>
    <row r="500" spans="1:19" ht="12.75" x14ac:dyDescent="0.2">
      <c r="A500" s="74">
        <v>847960</v>
      </c>
      <c r="B500" s="76" t="s">
        <v>2575</v>
      </c>
      <c r="C500" s="76" t="s">
        <v>44</v>
      </c>
      <c r="D500" s="76" t="s">
        <v>158</v>
      </c>
      <c r="E500" s="77">
        <v>10000084760</v>
      </c>
      <c r="F500" s="78" t="s">
        <v>202</v>
      </c>
      <c r="G500" s="78" t="s">
        <v>346</v>
      </c>
      <c r="H500" s="78" t="s">
        <v>1629</v>
      </c>
      <c r="I500" s="78" t="s">
        <v>15</v>
      </c>
      <c r="J500" s="79">
        <v>2.62</v>
      </c>
      <c r="K500" s="79">
        <v>35.549999999999997</v>
      </c>
      <c r="L500" s="79" t="s">
        <v>17</v>
      </c>
      <c r="M500" s="85"/>
      <c r="N500" s="86"/>
      <c r="O500" s="87"/>
      <c r="P500" s="87"/>
      <c r="Q500" s="80" t="s">
        <v>21</v>
      </c>
      <c r="R500" s="88" t="s">
        <v>1630</v>
      </c>
      <c r="S500" s="83"/>
    </row>
    <row r="501" spans="1:19" ht="12.75" x14ac:dyDescent="0.2">
      <c r="A501" s="74">
        <v>524984</v>
      </c>
      <c r="B501" s="84" t="s">
        <v>2576</v>
      </c>
      <c r="C501" s="84" t="s">
        <v>2499</v>
      </c>
      <c r="D501" s="76" t="s">
        <v>2500</v>
      </c>
      <c r="E501" s="77">
        <v>792405</v>
      </c>
      <c r="F501" s="80" t="s">
        <v>2514</v>
      </c>
      <c r="G501" s="80" t="s">
        <v>346</v>
      </c>
      <c r="H501" s="80" t="s">
        <v>1629</v>
      </c>
      <c r="I501" s="78" t="s">
        <v>160</v>
      </c>
      <c r="J501" s="90">
        <v>2.62</v>
      </c>
      <c r="K501" s="91">
        <v>105.16</v>
      </c>
      <c r="L501" s="90">
        <v>73.66</v>
      </c>
      <c r="M501" s="80">
        <v>100103</v>
      </c>
      <c r="N501" s="81">
        <v>21.14</v>
      </c>
      <c r="O501" s="82">
        <v>31.5</v>
      </c>
      <c r="P501" s="82">
        <v>0</v>
      </c>
      <c r="Q501" s="82" t="s">
        <v>21</v>
      </c>
      <c r="R501" s="82" t="s">
        <v>1630</v>
      </c>
      <c r="S501" s="94" t="s">
        <v>2523</v>
      </c>
    </row>
    <row r="502" spans="1:19" ht="12.75" x14ac:dyDescent="0.2">
      <c r="A502" s="74">
        <v>556952</v>
      </c>
      <c r="B502" s="84" t="s">
        <v>2577</v>
      </c>
      <c r="C502" s="76" t="s">
        <v>2578</v>
      </c>
      <c r="D502" s="76" t="s">
        <v>548</v>
      </c>
      <c r="E502" s="77" t="s">
        <v>2579</v>
      </c>
      <c r="F502" s="78" t="s">
        <v>2580</v>
      </c>
      <c r="G502" s="78" t="s">
        <v>346</v>
      </c>
      <c r="H502" s="78" t="s">
        <v>1629</v>
      </c>
      <c r="I502" s="78" t="s">
        <v>160</v>
      </c>
      <c r="J502" s="79">
        <v>2.62</v>
      </c>
      <c r="K502" s="79">
        <v>181.87</v>
      </c>
      <c r="L502" s="79">
        <v>156.69</v>
      </c>
      <c r="M502" s="78">
        <v>100113</v>
      </c>
      <c r="N502" s="81">
        <v>37.78</v>
      </c>
      <c r="O502" s="82">
        <v>25.18</v>
      </c>
      <c r="P502" s="82">
        <v>0</v>
      </c>
      <c r="Q502" s="80" t="s">
        <v>21</v>
      </c>
      <c r="R502" s="88" t="s">
        <v>1630</v>
      </c>
      <c r="S502" s="83"/>
    </row>
    <row r="503" spans="1:19" ht="12.75" x14ac:dyDescent="0.2">
      <c r="A503" s="74">
        <v>508737</v>
      </c>
      <c r="B503" s="84" t="s">
        <v>2581</v>
      </c>
      <c r="C503" s="76" t="s">
        <v>2573</v>
      </c>
      <c r="D503" s="76" t="s">
        <v>2574</v>
      </c>
      <c r="E503" s="77">
        <v>114</v>
      </c>
      <c r="F503" s="78" t="s">
        <v>2582</v>
      </c>
      <c r="G503" s="78" t="s">
        <v>346</v>
      </c>
      <c r="H503" s="78" t="s">
        <v>1629</v>
      </c>
      <c r="I503" s="78" t="s">
        <v>160</v>
      </c>
      <c r="J503" s="79">
        <v>2.62</v>
      </c>
      <c r="K503" s="79">
        <v>168.42</v>
      </c>
      <c r="L503" s="79">
        <v>141.62</v>
      </c>
      <c r="M503" s="80">
        <v>100113</v>
      </c>
      <c r="N503" s="81">
        <v>40.22</v>
      </c>
      <c r="O503" s="82">
        <v>26.8</v>
      </c>
      <c r="P503" s="82">
        <v>0</v>
      </c>
      <c r="Q503" s="82" t="s">
        <v>21</v>
      </c>
      <c r="R503" s="82" t="s">
        <v>1630</v>
      </c>
      <c r="S503" s="83"/>
    </row>
    <row r="504" spans="1:19" ht="12.75" x14ac:dyDescent="0.2">
      <c r="A504" s="74">
        <v>653342</v>
      </c>
      <c r="B504" s="84" t="s">
        <v>2583</v>
      </c>
      <c r="C504" s="76" t="s">
        <v>399</v>
      </c>
      <c r="D504" s="76" t="s">
        <v>400</v>
      </c>
      <c r="E504" s="77">
        <v>72005</v>
      </c>
      <c r="F504" s="78" t="s">
        <v>2584</v>
      </c>
      <c r="G504" s="78" t="s">
        <v>47</v>
      </c>
      <c r="H504" s="78" t="s">
        <v>1629</v>
      </c>
      <c r="I504" s="78" t="s">
        <v>160</v>
      </c>
      <c r="J504" s="79">
        <v>2.62</v>
      </c>
      <c r="K504" s="79">
        <v>178.31</v>
      </c>
      <c r="L504" s="79">
        <v>155.22</v>
      </c>
      <c r="M504" s="80">
        <v>100113</v>
      </c>
      <c r="N504" s="81">
        <v>34.65</v>
      </c>
      <c r="O504" s="82">
        <v>23.09</v>
      </c>
      <c r="P504" s="82">
        <v>0</v>
      </c>
      <c r="Q504" s="82" t="s">
        <v>21</v>
      </c>
      <c r="R504" s="82" t="s">
        <v>1630</v>
      </c>
      <c r="S504" s="83"/>
    </row>
    <row r="505" spans="1:19" ht="12.75" x14ac:dyDescent="0.2">
      <c r="A505" s="74">
        <v>617760</v>
      </c>
      <c r="B505" s="76" t="s">
        <v>2585</v>
      </c>
      <c r="C505" s="76" t="s">
        <v>44</v>
      </c>
      <c r="D505" s="76" t="s">
        <v>2561</v>
      </c>
      <c r="E505" s="77">
        <v>13802</v>
      </c>
      <c r="F505" s="78" t="s">
        <v>202</v>
      </c>
      <c r="G505" s="78" t="s">
        <v>346</v>
      </c>
      <c r="H505" s="78" t="s">
        <v>1629</v>
      </c>
      <c r="I505" s="78" t="s">
        <v>15</v>
      </c>
      <c r="J505" s="79">
        <v>2.62</v>
      </c>
      <c r="K505" s="79">
        <v>41.29</v>
      </c>
      <c r="L505" s="79" t="s">
        <v>17</v>
      </c>
      <c r="M505" s="85"/>
      <c r="N505" s="86"/>
      <c r="O505" s="87"/>
      <c r="P505" s="87"/>
      <c r="Q505" s="82" t="s">
        <v>21</v>
      </c>
      <c r="R505" s="82" t="s">
        <v>1630</v>
      </c>
      <c r="S505" s="83"/>
    </row>
    <row r="506" spans="1:19" ht="12.75" x14ac:dyDescent="0.2">
      <c r="A506" s="74">
        <v>181773</v>
      </c>
      <c r="B506" s="84" t="s">
        <v>2586</v>
      </c>
      <c r="C506" s="76" t="s">
        <v>44</v>
      </c>
      <c r="D506" s="76" t="s">
        <v>2494</v>
      </c>
      <c r="E506" s="77">
        <v>181773</v>
      </c>
      <c r="F506" s="78" t="s">
        <v>589</v>
      </c>
      <c r="G506" s="78" t="s">
        <v>346</v>
      </c>
      <c r="H506" s="78" t="s">
        <v>1629</v>
      </c>
      <c r="I506" s="78" t="s">
        <v>15</v>
      </c>
      <c r="J506" s="79">
        <v>2.62</v>
      </c>
      <c r="K506" s="79">
        <v>46.99</v>
      </c>
      <c r="L506" s="79" t="s">
        <v>17</v>
      </c>
      <c r="M506" s="85"/>
      <c r="N506" s="86"/>
      <c r="O506" s="87"/>
      <c r="P506" s="87"/>
      <c r="Q506" s="82" t="s">
        <v>21</v>
      </c>
      <c r="R506" s="82" t="s">
        <v>1630</v>
      </c>
      <c r="S506" s="83"/>
    </row>
    <row r="507" spans="1:19" ht="12.75" x14ac:dyDescent="0.2">
      <c r="A507" s="74">
        <v>197122</v>
      </c>
      <c r="B507" s="84" t="s">
        <v>2587</v>
      </c>
      <c r="C507" s="76" t="s">
        <v>44</v>
      </c>
      <c r="D507" s="76" t="s">
        <v>2494</v>
      </c>
      <c r="E507" s="77">
        <v>197122</v>
      </c>
      <c r="F507" s="78" t="s">
        <v>2588</v>
      </c>
      <c r="G507" s="78" t="s">
        <v>346</v>
      </c>
      <c r="H507" s="78" t="s">
        <v>1629</v>
      </c>
      <c r="I507" s="78" t="s">
        <v>15</v>
      </c>
      <c r="J507" s="79">
        <v>2.62</v>
      </c>
      <c r="K507" s="79">
        <v>37.56</v>
      </c>
      <c r="L507" s="79" t="s">
        <v>17</v>
      </c>
      <c r="M507" s="85"/>
      <c r="N507" s="86"/>
      <c r="O507" s="87"/>
      <c r="P507" s="87"/>
      <c r="Q507" s="82" t="s">
        <v>21</v>
      </c>
      <c r="R507" s="82" t="s">
        <v>1630</v>
      </c>
      <c r="S507" s="83"/>
    </row>
    <row r="508" spans="1:19" ht="12.75" x14ac:dyDescent="0.2">
      <c r="A508" s="74">
        <v>138193</v>
      </c>
      <c r="B508" s="84" t="s">
        <v>2589</v>
      </c>
      <c r="C508" s="84" t="s">
        <v>359</v>
      </c>
      <c r="D508" s="84" t="s">
        <v>2590</v>
      </c>
      <c r="E508" s="77">
        <v>51430</v>
      </c>
      <c r="F508" s="80" t="s">
        <v>1931</v>
      </c>
      <c r="G508" s="80" t="s">
        <v>346</v>
      </c>
      <c r="H508" s="80" t="s">
        <v>1629</v>
      </c>
      <c r="I508" s="80" t="s">
        <v>15</v>
      </c>
      <c r="J508" s="79">
        <v>2.62</v>
      </c>
      <c r="K508" s="79" t="s">
        <v>16</v>
      </c>
      <c r="L508" s="79" t="s">
        <v>17</v>
      </c>
      <c r="M508" s="85"/>
      <c r="N508" s="86"/>
      <c r="O508" s="87"/>
      <c r="P508" s="87"/>
      <c r="Q508" s="82" t="s">
        <v>21</v>
      </c>
      <c r="R508" s="82" t="s">
        <v>1630</v>
      </c>
      <c r="S508" s="84" t="s">
        <v>2378</v>
      </c>
    </row>
    <row r="509" spans="1:19" ht="12.75" x14ac:dyDescent="0.2">
      <c r="A509" s="74">
        <v>138330</v>
      </c>
      <c r="B509" s="84" t="s">
        <v>2591</v>
      </c>
      <c r="C509" s="76" t="s">
        <v>44</v>
      </c>
      <c r="D509" s="76" t="s">
        <v>2592</v>
      </c>
      <c r="E509" s="77">
        <v>10152470928</v>
      </c>
      <c r="F509" s="78" t="s">
        <v>1931</v>
      </c>
      <c r="G509" s="78" t="s">
        <v>346</v>
      </c>
      <c r="H509" s="78" t="s">
        <v>1629</v>
      </c>
      <c r="I509" s="78" t="s">
        <v>15</v>
      </c>
      <c r="J509" s="79">
        <v>2.62</v>
      </c>
      <c r="K509" s="79">
        <v>73.52</v>
      </c>
      <c r="L509" s="79" t="s">
        <v>17</v>
      </c>
      <c r="M509" s="85"/>
      <c r="N509" s="86"/>
      <c r="O509" s="87"/>
      <c r="P509" s="87"/>
      <c r="Q509" s="82" t="s">
        <v>21</v>
      </c>
      <c r="R509" s="82" t="s">
        <v>1630</v>
      </c>
      <c r="S509" s="83"/>
    </row>
    <row r="510" spans="1:19" ht="12.75" x14ac:dyDescent="0.2">
      <c r="A510" s="74">
        <v>290599</v>
      </c>
      <c r="B510" s="84" t="s">
        <v>2593</v>
      </c>
      <c r="C510" s="76" t="s">
        <v>44</v>
      </c>
      <c r="D510" s="76" t="s">
        <v>2561</v>
      </c>
      <c r="E510" s="77">
        <v>15602</v>
      </c>
      <c r="F510" s="78" t="s">
        <v>202</v>
      </c>
      <c r="G510" s="78" t="s">
        <v>346</v>
      </c>
      <c r="H510" s="78" t="s">
        <v>1629</v>
      </c>
      <c r="I510" s="78" t="s">
        <v>15</v>
      </c>
      <c r="J510" s="79">
        <v>2.62</v>
      </c>
      <c r="K510" s="79">
        <v>32.76</v>
      </c>
      <c r="L510" s="79" t="s">
        <v>17</v>
      </c>
      <c r="M510" s="85"/>
      <c r="N510" s="86"/>
      <c r="O510" s="87"/>
      <c r="P510" s="87"/>
      <c r="Q510" s="82" t="s">
        <v>21</v>
      </c>
      <c r="R510" s="82" t="s">
        <v>1630</v>
      </c>
      <c r="S510" s="83"/>
    </row>
    <row r="511" spans="1:19" ht="12.75" x14ac:dyDescent="0.2">
      <c r="A511" s="74">
        <v>527629</v>
      </c>
      <c r="B511" s="84" t="s">
        <v>2594</v>
      </c>
      <c r="C511" s="76" t="s">
        <v>44</v>
      </c>
      <c r="D511" s="76" t="s">
        <v>2561</v>
      </c>
      <c r="E511" s="77">
        <v>18302</v>
      </c>
      <c r="F511" s="78" t="s">
        <v>202</v>
      </c>
      <c r="G511" s="78" t="s">
        <v>346</v>
      </c>
      <c r="H511" s="78" t="s">
        <v>1629</v>
      </c>
      <c r="I511" s="78" t="s">
        <v>15</v>
      </c>
      <c r="J511" s="79">
        <v>2.62</v>
      </c>
      <c r="K511" s="79">
        <v>31.24</v>
      </c>
      <c r="L511" s="79" t="s">
        <v>17</v>
      </c>
      <c r="M511" s="85"/>
      <c r="N511" s="86"/>
      <c r="O511" s="87"/>
      <c r="P511" s="87"/>
      <c r="Q511" s="82" t="s">
        <v>21</v>
      </c>
      <c r="R511" s="82" t="s">
        <v>1630</v>
      </c>
      <c r="S511" s="83"/>
    </row>
    <row r="512" spans="1:19" ht="12.75" x14ac:dyDescent="0.2">
      <c r="A512" s="74">
        <v>187791</v>
      </c>
      <c r="B512" s="84" t="s">
        <v>2595</v>
      </c>
      <c r="C512" s="76" t="s">
        <v>2508</v>
      </c>
      <c r="D512" s="76" t="s">
        <v>2509</v>
      </c>
      <c r="E512" s="77">
        <v>1230</v>
      </c>
      <c r="F512" s="78" t="s">
        <v>103</v>
      </c>
      <c r="G512" s="78" t="s">
        <v>346</v>
      </c>
      <c r="H512" s="78" t="s">
        <v>1629</v>
      </c>
      <c r="I512" s="78" t="s">
        <v>160</v>
      </c>
      <c r="J512" s="79">
        <v>2.62</v>
      </c>
      <c r="K512" s="79">
        <v>107.94</v>
      </c>
      <c r="L512" s="79">
        <v>60.11</v>
      </c>
      <c r="M512" s="80">
        <v>100103</v>
      </c>
      <c r="N512" s="81">
        <v>32.090000000000003</v>
      </c>
      <c r="O512" s="82">
        <v>47.83</v>
      </c>
      <c r="P512" s="82">
        <v>0</v>
      </c>
      <c r="Q512" s="80" t="s">
        <v>21</v>
      </c>
      <c r="R512" s="88" t="s">
        <v>1630</v>
      </c>
      <c r="S512" s="84" t="s">
        <v>2542</v>
      </c>
    </row>
    <row r="513" spans="1:19" ht="12.75" x14ac:dyDescent="0.2">
      <c r="A513" s="74">
        <v>313262</v>
      </c>
      <c r="B513" s="76" t="s">
        <v>2596</v>
      </c>
      <c r="C513" s="76" t="s">
        <v>44</v>
      </c>
      <c r="D513" s="76" t="s">
        <v>2561</v>
      </c>
      <c r="E513" s="77">
        <v>15302</v>
      </c>
      <c r="F513" s="78" t="s">
        <v>202</v>
      </c>
      <c r="G513" s="78" t="s">
        <v>346</v>
      </c>
      <c r="H513" s="78" t="s">
        <v>1629</v>
      </c>
      <c r="I513" s="78" t="s">
        <v>15</v>
      </c>
      <c r="J513" s="79">
        <v>2.62</v>
      </c>
      <c r="K513" s="79">
        <v>33.11</v>
      </c>
      <c r="L513" s="79" t="s">
        <v>17</v>
      </c>
      <c r="M513" s="85"/>
      <c r="N513" s="86"/>
      <c r="O513" s="87"/>
      <c r="P513" s="87"/>
      <c r="Q513" s="80" t="s">
        <v>21</v>
      </c>
      <c r="R513" s="88" t="s">
        <v>1630</v>
      </c>
      <c r="S513" s="83"/>
    </row>
    <row r="514" spans="1:19" ht="12.75" x14ac:dyDescent="0.2">
      <c r="A514" s="74">
        <v>683471</v>
      </c>
      <c r="B514" s="76" t="s">
        <v>2597</v>
      </c>
      <c r="C514" s="76" t="s">
        <v>2521</v>
      </c>
      <c r="D514" s="76" t="s">
        <v>158</v>
      </c>
      <c r="E514" s="77">
        <v>10241600928</v>
      </c>
      <c r="F514" s="78" t="s">
        <v>202</v>
      </c>
      <c r="G514" s="78" t="s">
        <v>346</v>
      </c>
      <c r="H514" s="78" t="s">
        <v>1629</v>
      </c>
      <c r="I514" s="78" t="s">
        <v>15</v>
      </c>
      <c r="J514" s="79">
        <v>2.62</v>
      </c>
      <c r="K514" s="79">
        <v>50.49</v>
      </c>
      <c r="L514" s="79" t="s">
        <v>17</v>
      </c>
      <c r="M514" s="85"/>
      <c r="N514" s="86"/>
      <c r="O514" s="87"/>
      <c r="P514" s="87"/>
      <c r="Q514" s="82" t="s">
        <v>21</v>
      </c>
      <c r="R514" s="82" t="s">
        <v>1630</v>
      </c>
      <c r="S514" s="83"/>
    </row>
    <row r="515" spans="1:19" ht="12.75" x14ac:dyDescent="0.2">
      <c r="A515" s="74">
        <v>907669</v>
      </c>
      <c r="B515" s="84" t="s">
        <v>2598</v>
      </c>
      <c r="C515" s="76" t="s">
        <v>1258</v>
      </c>
      <c r="D515" s="76" t="s">
        <v>158</v>
      </c>
      <c r="E515" s="77">
        <v>10000045092</v>
      </c>
      <c r="F515" s="78" t="s">
        <v>202</v>
      </c>
      <c r="G515" s="78" t="s">
        <v>346</v>
      </c>
      <c r="H515" s="78" t="s">
        <v>1629</v>
      </c>
      <c r="I515" s="78" t="s">
        <v>15</v>
      </c>
      <c r="J515" s="79">
        <v>2.62</v>
      </c>
      <c r="K515" s="79">
        <v>45.55</v>
      </c>
      <c r="L515" s="79" t="s">
        <v>17</v>
      </c>
      <c r="M515" s="85"/>
      <c r="N515" s="86"/>
      <c r="O515" s="87"/>
      <c r="P515" s="87"/>
      <c r="Q515" s="89"/>
      <c r="R515" s="82" t="s">
        <v>1802</v>
      </c>
      <c r="S515" s="83"/>
    </row>
    <row r="516" spans="1:19" ht="12.75" x14ac:dyDescent="0.2">
      <c r="A516" s="74">
        <v>570533</v>
      </c>
      <c r="B516" s="84" t="s">
        <v>2599</v>
      </c>
      <c r="C516" s="76" t="s">
        <v>2521</v>
      </c>
      <c r="D516" s="76" t="s">
        <v>158</v>
      </c>
      <c r="E516" s="77">
        <v>10460120928</v>
      </c>
      <c r="F516" s="78" t="s">
        <v>202</v>
      </c>
      <c r="G516" s="78" t="s">
        <v>346</v>
      </c>
      <c r="H516" s="78" t="s">
        <v>1629</v>
      </c>
      <c r="I516" s="78" t="s">
        <v>160</v>
      </c>
      <c r="J516" s="79">
        <v>2.62</v>
      </c>
      <c r="K516" s="79">
        <v>46.26</v>
      </c>
      <c r="L516" s="79">
        <v>25.07</v>
      </c>
      <c r="M516" s="80">
        <v>100103</v>
      </c>
      <c r="N516" s="81">
        <v>14.22</v>
      </c>
      <c r="O516" s="82">
        <v>21.19</v>
      </c>
      <c r="P516" s="82">
        <v>0</v>
      </c>
      <c r="Q516" s="80" t="s">
        <v>21</v>
      </c>
      <c r="R516" s="88" t="s">
        <v>1630</v>
      </c>
      <c r="S516" s="83"/>
    </row>
    <row r="517" spans="1:19" ht="12.75" x14ac:dyDescent="0.2">
      <c r="A517" s="74">
        <v>320376</v>
      </c>
      <c r="B517" s="84" t="s">
        <v>2600</v>
      </c>
      <c r="C517" s="84" t="s">
        <v>2194</v>
      </c>
      <c r="D517" s="76" t="s">
        <v>2194</v>
      </c>
      <c r="E517" s="77">
        <v>99706</v>
      </c>
      <c r="F517" s="80" t="s">
        <v>144</v>
      </c>
      <c r="G517" s="78" t="s">
        <v>346</v>
      </c>
      <c r="H517" s="80" t="s">
        <v>1629</v>
      </c>
      <c r="I517" s="78" t="s">
        <v>160</v>
      </c>
      <c r="J517" s="90">
        <v>2.62</v>
      </c>
      <c r="K517" s="90">
        <v>77.3</v>
      </c>
      <c r="L517" s="90">
        <v>42.529999999999994</v>
      </c>
      <c r="M517" s="80">
        <v>100103</v>
      </c>
      <c r="N517" s="81">
        <v>23.33</v>
      </c>
      <c r="O517" s="82">
        <v>34.770000000000003</v>
      </c>
      <c r="P517" s="82">
        <v>0</v>
      </c>
      <c r="Q517" s="80" t="s">
        <v>21</v>
      </c>
      <c r="R517" s="88" t="s">
        <v>1630</v>
      </c>
      <c r="S517" s="83"/>
    </row>
    <row r="518" spans="1:19" ht="12.75" x14ac:dyDescent="0.2">
      <c r="A518" s="74">
        <v>320903</v>
      </c>
      <c r="B518" s="84" t="s">
        <v>2601</v>
      </c>
      <c r="C518" s="76" t="s">
        <v>2194</v>
      </c>
      <c r="D518" s="76" t="s">
        <v>2194</v>
      </c>
      <c r="E518" s="77">
        <v>99708</v>
      </c>
      <c r="F518" s="78" t="s">
        <v>144</v>
      </c>
      <c r="G518" s="78" t="s">
        <v>346</v>
      </c>
      <c r="H518" s="78" t="s">
        <v>1629</v>
      </c>
      <c r="I518" s="78" t="s">
        <v>160</v>
      </c>
      <c r="J518" s="79">
        <v>2.62</v>
      </c>
      <c r="K518" s="79">
        <v>77.3</v>
      </c>
      <c r="L518" s="79">
        <v>42.87</v>
      </c>
      <c r="M518" s="80">
        <v>100103</v>
      </c>
      <c r="N518" s="81">
        <v>23.1</v>
      </c>
      <c r="O518" s="82">
        <v>34.43</v>
      </c>
      <c r="P518" s="82">
        <v>0</v>
      </c>
      <c r="Q518" s="80" t="s">
        <v>21</v>
      </c>
      <c r="R518" s="88" t="s">
        <v>1630</v>
      </c>
      <c r="S518" s="83"/>
    </row>
    <row r="519" spans="1:19" ht="12.75" x14ac:dyDescent="0.2">
      <c r="A519" s="74">
        <v>573417</v>
      </c>
      <c r="B519" s="84" t="s">
        <v>2602</v>
      </c>
      <c r="C519" s="76" t="s">
        <v>359</v>
      </c>
      <c r="D519" s="76" t="s">
        <v>2509</v>
      </c>
      <c r="E519" s="77">
        <v>7803</v>
      </c>
      <c r="F519" s="80" t="s">
        <v>360</v>
      </c>
      <c r="G519" s="78" t="s">
        <v>346</v>
      </c>
      <c r="H519" s="80" t="s">
        <v>1629</v>
      </c>
      <c r="I519" s="78" t="s">
        <v>160</v>
      </c>
      <c r="J519" s="90">
        <v>2.62</v>
      </c>
      <c r="K519" s="90">
        <v>91.01</v>
      </c>
      <c r="L519" s="90">
        <v>58.77</v>
      </c>
      <c r="M519" s="80">
        <v>100103</v>
      </c>
      <c r="N519" s="81">
        <v>21.63</v>
      </c>
      <c r="O519" s="82">
        <v>32.24</v>
      </c>
      <c r="P519" s="82">
        <v>0</v>
      </c>
      <c r="Q519" s="80" t="s">
        <v>21</v>
      </c>
      <c r="R519" s="88" t="s">
        <v>1630</v>
      </c>
      <c r="S519" s="83"/>
    </row>
    <row r="520" spans="1:19" ht="12.75" x14ac:dyDescent="0.2">
      <c r="A520" s="74">
        <v>603391</v>
      </c>
      <c r="B520" s="75" t="s">
        <v>2603</v>
      </c>
      <c r="C520" s="76" t="s">
        <v>1258</v>
      </c>
      <c r="D520" s="76" t="s">
        <v>158</v>
      </c>
      <c r="E520" s="77">
        <v>16660100928</v>
      </c>
      <c r="F520" s="78" t="s">
        <v>2604</v>
      </c>
      <c r="G520" s="78" t="s">
        <v>346</v>
      </c>
      <c r="H520" s="78" t="s">
        <v>1629</v>
      </c>
      <c r="I520" s="78" t="s">
        <v>160</v>
      </c>
      <c r="J520" s="79">
        <v>2.62</v>
      </c>
      <c r="K520" s="79">
        <v>93.06</v>
      </c>
      <c r="L520" s="79">
        <v>59.53</v>
      </c>
      <c r="M520" s="80">
        <v>100103</v>
      </c>
      <c r="N520" s="81">
        <v>22.5</v>
      </c>
      <c r="O520" s="82">
        <v>33.53</v>
      </c>
      <c r="P520" s="82">
        <v>0</v>
      </c>
      <c r="Q520" s="80" t="s">
        <v>21</v>
      </c>
      <c r="R520" s="88" t="s">
        <v>1630</v>
      </c>
      <c r="S520" s="84" t="s">
        <v>2605</v>
      </c>
    </row>
    <row r="521" spans="1:19" ht="12.75" x14ac:dyDescent="0.2">
      <c r="A521" s="74">
        <v>158792</v>
      </c>
      <c r="B521" s="84" t="s">
        <v>2606</v>
      </c>
      <c r="C521" s="76" t="s">
        <v>2518</v>
      </c>
      <c r="D521" s="76" t="s">
        <v>2509</v>
      </c>
      <c r="E521" s="77">
        <v>7803</v>
      </c>
      <c r="F521" s="78" t="s">
        <v>2607</v>
      </c>
      <c r="G521" s="78" t="s">
        <v>346</v>
      </c>
      <c r="H521" s="78" t="s">
        <v>1629</v>
      </c>
      <c r="I521" s="78" t="s">
        <v>15</v>
      </c>
      <c r="J521" s="79">
        <v>2.62</v>
      </c>
      <c r="K521" s="79">
        <v>91.02</v>
      </c>
      <c r="L521" s="79" t="s">
        <v>17</v>
      </c>
      <c r="M521" s="85"/>
      <c r="N521" s="86"/>
      <c r="O521" s="87"/>
      <c r="P521" s="87"/>
      <c r="Q521" s="82" t="s">
        <v>21</v>
      </c>
      <c r="R521" s="82" t="s">
        <v>1630</v>
      </c>
      <c r="S521" s="83"/>
    </row>
    <row r="522" spans="1:19" ht="12.75" x14ac:dyDescent="0.2">
      <c r="A522" s="74">
        <v>737741</v>
      </c>
      <c r="B522" s="76" t="s">
        <v>2608</v>
      </c>
      <c r="C522" s="76" t="s">
        <v>1258</v>
      </c>
      <c r="D522" s="76" t="s">
        <v>158</v>
      </c>
      <c r="E522" s="77">
        <v>10030410928</v>
      </c>
      <c r="F522" s="78" t="s">
        <v>202</v>
      </c>
      <c r="G522" s="78" t="s">
        <v>346</v>
      </c>
      <c r="H522" s="78" t="s">
        <v>1629</v>
      </c>
      <c r="I522" s="78" t="s">
        <v>15</v>
      </c>
      <c r="J522" s="79">
        <v>2.62</v>
      </c>
      <c r="K522" s="79">
        <v>27.26</v>
      </c>
      <c r="L522" s="79" t="s">
        <v>17</v>
      </c>
      <c r="M522" s="85"/>
      <c r="N522" s="86"/>
      <c r="O522" s="87"/>
      <c r="P522" s="87"/>
      <c r="Q522" s="82" t="s">
        <v>21</v>
      </c>
      <c r="R522" s="82" t="s">
        <v>1630</v>
      </c>
      <c r="S522" s="83"/>
    </row>
    <row r="523" spans="1:19" ht="12.75" x14ac:dyDescent="0.2">
      <c r="A523" s="74">
        <v>470282</v>
      </c>
      <c r="B523" s="76" t="s">
        <v>2609</v>
      </c>
      <c r="C523" s="76" t="s">
        <v>2488</v>
      </c>
      <c r="D523" s="76" t="s">
        <v>2489</v>
      </c>
      <c r="E523" s="77">
        <v>34009</v>
      </c>
      <c r="F523" s="78" t="s">
        <v>360</v>
      </c>
      <c r="G523" s="78" t="s">
        <v>346</v>
      </c>
      <c r="H523" s="78" t="s">
        <v>1629</v>
      </c>
      <c r="I523" s="78" t="s">
        <v>15</v>
      </c>
      <c r="J523" s="79">
        <v>2.62</v>
      </c>
      <c r="K523" s="79">
        <v>104.32</v>
      </c>
      <c r="L523" s="79" t="s">
        <v>17</v>
      </c>
      <c r="M523" s="85"/>
      <c r="N523" s="86"/>
      <c r="O523" s="87"/>
      <c r="P523" s="87"/>
      <c r="Q523" s="82" t="s">
        <v>21</v>
      </c>
      <c r="R523" s="82" t="s">
        <v>1630</v>
      </c>
      <c r="S523" s="83"/>
    </row>
    <row r="524" spans="1:19" ht="12.75" x14ac:dyDescent="0.2">
      <c r="A524" s="74">
        <v>591160</v>
      </c>
      <c r="B524" s="84" t="s">
        <v>2610</v>
      </c>
      <c r="C524" s="76" t="s">
        <v>1258</v>
      </c>
      <c r="D524" s="76" t="s">
        <v>158</v>
      </c>
      <c r="E524" s="77">
        <v>10264350928</v>
      </c>
      <c r="F524" s="78" t="s">
        <v>103</v>
      </c>
      <c r="G524" s="78" t="s">
        <v>346</v>
      </c>
      <c r="H524" s="78" t="s">
        <v>1629</v>
      </c>
      <c r="I524" s="78" t="s">
        <v>160</v>
      </c>
      <c r="J524" s="79">
        <v>2.62</v>
      </c>
      <c r="K524" s="79">
        <v>88.15</v>
      </c>
      <c r="L524" s="79">
        <v>51.21</v>
      </c>
      <c r="M524" s="80">
        <v>100103</v>
      </c>
      <c r="N524" s="81">
        <v>24.79</v>
      </c>
      <c r="O524" s="82">
        <v>36.94</v>
      </c>
      <c r="P524" s="82">
        <v>0</v>
      </c>
      <c r="Q524" s="80" t="s">
        <v>21</v>
      </c>
      <c r="R524" s="88" t="s">
        <v>1630</v>
      </c>
      <c r="S524" s="83"/>
    </row>
    <row r="525" spans="1:19" ht="12.75" x14ac:dyDescent="0.2">
      <c r="A525" s="74">
        <v>544927</v>
      </c>
      <c r="B525" s="84" t="s">
        <v>2611</v>
      </c>
      <c r="C525" s="76" t="s">
        <v>2194</v>
      </c>
      <c r="D525" s="76" t="s">
        <v>2194</v>
      </c>
      <c r="E525" s="77">
        <v>99659</v>
      </c>
      <c r="F525" s="78" t="s">
        <v>360</v>
      </c>
      <c r="G525" s="78" t="s">
        <v>346</v>
      </c>
      <c r="H525" s="78" t="s">
        <v>1629</v>
      </c>
      <c r="I525" s="78" t="s">
        <v>160</v>
      </c>
      <c r="J525" s="79">
        <v>2.62</v>
      </c>
      <c r="K525" s="79">
        <v>88.52</v>
      </c>
      <c r="L525" s="79">
        <v>47.63</v>
      </c>
      <c r="M525" s="78">
        <v>100103</v>
      </c>
      <c r="N525" s="81">
        <v>27.44</v>
      </c>
      <c r="O525" s="82">
        <v>40.89</v>
      </c>
      <c r="P525" s="82">
        <v>0</v>
      </c>
      <c r="Q525" s="80" t="s">
        <v>21</v>
      </c>
      <c r="R525" s="88" t="s">
        <v>1630</v>
      </c>
      <c r="S525" s="83"/>
    </row>
    <row r="526" spans="1:19" ht="12.75" x14ac:dyDescent="0.2">
      <c r="A526" s="74">
        <v>566494</v>
      </c>
      <c r="B526" s="84" t="s">
        <v>2612</v>
      </c>
      <c r="C526" s="76" t="s">
        <v>1549</v>
      </c>
      <c r="D526" s="76" t="s">
        <v>2492</v>
      </c>
      <c r="E526" s="77">
        <v>54405</v>
      </c>
      <c r="F526" s="78" t="s">
        <v>2613</v>
      </c>
      <c r="G526" s="78" t="s">
        <v>346</v>
      </c>
      <c r="H526" s="78" t="s">
        <v>1629</v>
      </c>
      <c r="I526" s="78" t="s">
        <v>160</v>
      </c>
      <c r="J526" s="79">
        <v>2.62</v>
      </c>
      <c r="K526" s="79">
        <v>85.22</v>
      </c>
      <c r="L526" s="79">
        <v>51.29</v>
      </c>
      <c r="M526" s="80">
        <v>100103</v>
      </c>
      <c r="N526" s="81">
        <v>22.77</v>
      </c>
      <c r="O526" s="82">
        <v>33.93</v>
      </c>
      <c r="P526" s="82">
        <v>0</v>
      </c>
      <c r="Q526" s="82" t="s">
        <v>21</v>
      </c>
      <c r="R526" s="82" t="s">
        <v>1630</v>
      </c>
      <c r="S526" s="83"/>
    </row>
    <row r="527" spans="1:19" ht="12.75" x14ac:dyDescent="0.2">
      <c r="A527" s="74">
        <v>497033</v>
      </c>
      <c r="B527" s="84" t="s">
        <v>2614</v>
      </c>
      <c r="C527" s="84" t="s">
        <v>2573</v>
      </c>
      <c r="D527" s="84" t="s">
        <v>2574</v>
      </c>
      <c r="E527" s="77">
        <v>112</v>
      </c>
      <c r="F527" s="80" t="s">
        <v>2615</v>
      </c>
      <c r="G527" s="78" t="s">
        <v>346</v>
      </c>
      <c r="H527" s="80" t="s">
        <v>1629</v>
      </c>
      <c r="I527" s="78" t="s">
        <v>160</v>
      </c>
      <c r="J527" s="90">
        <v>2.62</v>
      </c>
      <c r="K527" s="90">
        <v>161.66</v>
      </c>
      <c r="L527" s="90">
        <v>135.62</v>
      </c>
      <c r="M527" s="80">
        <v>100103</v>
      </c>
      <c r="N527" s="81">
        <v>39.08</v>
      </c>
      <c r="O527" s="82">
        <v>26.04</v>
      </c>
      <c r="P527" s="82">
        <v>0</v>
      </c>
      <c r="Q527" s="82" t="s">
        <v>21</v>
      </c>
      <c r="R527" s="82" t="s">
        <v>1630</v>
      </c>
      <c r="S527" s="83"/>
    </row>
    <row r="528" spans="1:19" ht="12.75" x14ac:dyDescent="0.2">
      <c r="A528" s="74">
        <v>791710</v>
      </c>
      <c r="B528" s="84" t="s">
        <v>2616</v>
      </c>
      <c r="C528" s="76" t="s">
        <v>399</v>
      </c>
      <c r="D528" s="76" t="s">
        <v>400</v>
      </c>
      <c r="E528" s="77">
        <v>72001</v>
      </c>
      <c r="F528" s="78" t="s">
        <v>2584</v>
      </c>
      <c r="G528" s="78" t="s">
        <v>47</v>
      </c>
      <c r="H528" s="78" t="s">
        <v>1629</v>
      </c>
      <c r="I528" s="78" t="s">
        <v>160</v>
      </c>
      <c r="J528" s="79">
        <v>2.62</v>
      </c>
      <c r="K528" s="79">
        <v>172.39</v>
      </c>
      <c r="L528" s="79">
        <v>149.30000000000001</v>
      </c>
      <c r="M528" s="80">
        <v>100113</v>
      </c>
      <c r="N528" s="81">
        <v>34.65</v>
      </c>
      <c r="O528" s="82">
        <v>23.09</v>
      </c>
      <c r="P528" s="82">
        <v>0</v>
      </c>
      <c r="Q528" s="82" t="s">
        <v>21</v>
      </c>
      <c r="R528" s="82" t="s">
        <v>1630</v>
      </c>
      <c r="S528" s="83"/>
    </row>
    <row r="529" spans="1:19" ht="12.75" x14ac:dyDescent="0.2">
      <c r="A529" s="74">
        <v>569741</v>
      </c>
      <c r="B529" s="84" t="s">
        <v>2617</v>
      </c>
      <c r="C529" s="76" t="s">
        <v>2573</v>
      </c>
      <c r="D529" s="76" t="s">
        <v>2574</v>
      </c>
      <c r="E529" s="77">
        <v>111</v>
      </c>
      <c r="F529" s="78" t="s">
        <v>2618</v>
      </c>
      <c r="G529" s="78" t="s">
        <v>346</v>
      </c>
      <c r="H529" s="78" t="s">
        <v>1629</v>
      </c>
      <c r="I529" s="78" t="s">
        <v>160</v>
      </c>
      <c r="J529" s="79">
        <v>2.62</v>
      </c>
      <c r="K529" s="79">
        <v>161.66</v>
      </c>
      <c r="L529" s="79">
        <v>135.62</v>
      </c>
      <c r="M529" s="80">
        <v>100113</v>
      </c>
      <c r="N529" s="81">
        <v>39.08</v>
      </c>
      <c r="O529" s="82">
        <v>26.04</v>
      </c>
      <c r="P529" s="82">
        <v>0</v>
      </c>
      <c r="Q529" s="80" t="s">
        <v>21</v>
      </c>
      <c r="R529" s="88" t="s">
        <v>1630</v>
      </c>
      <c r="S529" s="83"/>
    </row>
    <row r="530" spans="1:19" ht="12.75" x14ac:dyDescent="0.2">
      <c r="A530" s="74">
        <v>383219</v>
      </c>
      <c r="B530" s="76" t="s">
        <v>2619</v>
      </c>
      <c r="C530" s="76" t="s">
        <v>2620</v>
      </c>
      <c r="D530" s="76" t="s">
        <v>2620</v>
      </c>
      <c r="E530" s="77">
        <v>63370</v>
      </c>
      <c r="F530" s="78" t="s">
        <v>202</v>
      </c>
      <c r="G530" s="78" t="s">
        <v>346</v>
      </c>
      <c r="H530" s="78" t="s">
        <v>1629</v>
      </c>
      <c r="I530" s="78" t="s">
        <v>15</v>
      </c>
      <c r="J530" s="79">
        <v>2.62</v>
      </c>
      <c r="K530" s="79">
        <v>48.87</v>
      </c>
      <c r="L530" s="79" t="s">
        <v>17</v>
      </c>
      <c r="M530" s="85"/>
      <c r="N530" s="86"/>
      <c r="O530" s="87"/>
      <c r="P530" s="87"/>
      <c r="Q530" s="82" t="s">
        <v>21</v>
      </c>
      <c r="R530" s="82" t="s">
        <v>1630</v>
      </c>
      <c r="S530" s="83"/>
    </row>
    <row r="531" spans="1:19" ht="12.75" x14ac:dyDescent="0.2">
      <c r="A531" s="74">
        <v>310607</v>
      </c>
      <c r="B531" s="76" t="s">
        <v>2621</v>
      </c>
      <c r="C531" s="76" t="s">
        <v>2620</v>
      </c>
      <c r="D531" s="76" t="s">
        <v>2620</v>
      </c>
      <c r="E531" s="77">
        <v>63342</v>
      </c>
      <c r="F531" s="78" t="s">
        <v>2622</v>
      </c>
      <c r="G531" s="78" t="s">
        <v>346</v>
      </c>
      <c r="H531" s="78" t="s">
        <v>1629</v>
      </c>
      <c r="I531" s="78" t="s">
        <v>15</v>
      </c>
      <c r="J531" s="79">
        <v>2.62</v>
      </c>
      <c r="K531" s="79">
        <v>48.87</v>
      </c>
      <c r="L531" s="79" t="s">
        <v>17</v>
      </c>
      <c r="M531" s="85"/>
      <c r="N531" s="86"/>
      <c r="O531" s="87"/>
      <c r="P531" s="87"/>
      <c r="Q531" s="82" t="s">
        <v>21</v>
      </c>
      <c r="R531" s="82" t="s">
        <v>1630</v>
      </c>
      <c r="S531" s="83"/>
    </row>
    <row r="532" spans="1:19" ht="12.75" x14ac:dyDescent="0.2">
      <c r="A532" s="74">
        <v>573968</v>
      </c>
      <c r="B532" s="84" t="s">
        <v>2623</v>
      </c>
      <c r="C532" s="84" t="s">
        <v>349</v>
      </c>
      <c r="D532" s="76" t="s">
        <v>2509</v>
      </c>
      <c r="E532" s="77">
        <v>615600</v>
      </c>
      <c r="F532" s="80" t="s">
        <v>360</v>
      </c>
      <c r="G532" s="78" t="s">
        <v>346</v>
      </c>
      <c r="H532" s="80" t="s">
        <v>1629</v>
      </c>
      <c r="I532" s="78" t="s">
        <v>160</v>
      </c>
      <c r="J532" s="90">
        <v>2.62</v>
      </c>
      <c r="K532" s="90">
        <v>79.92</v>
      </c>
      <c r="L532" s="90">
        <v>51.040000000000006</v>
      </c>
      <c r="M532" s="80">
        <v>100103</v>
      </c>
      <c r="N532" s="81">
        <v>19.38</v>
      </c>
      <c r="O532" s="82">
        <v>28.88</v>
      </c>
      <c r="P532" s="82">
        <v>0</v>
      </c>
      <c r="Q532" s="80" t="s">
        <v>21</v>
      </c>
      <c r="R532" s="88" t="s">
        <v>1630</v>
      </c>
      <c r="S532" s="83"/>
    </row>
    <row r="533" spans="1:19" ht="12.75" x14ac:dyDescent="0.2">
      <c r="A533" s="74">
        <v>250978</v>
      </c>
      <c r="B533" s="76" t="s">
        <v>2624</v>
      </c>
      <c r="C533" s="76" t="s">
        <v>2620</v>
      </c>
      <c r="D533" s="76" t="s">
        <v>2620</v>
      </c>
      <c r="E533" s="77" t="s">
        <v>2625</v>
      </c>
      <c r="F533" s="78" t="s">
        <v>1091</v>
      </c>
      <c r="G533" s="78" t="s">
        <v>346</v>
      </c>
      <c r="H533" s="78" t="s">
        <v>1629</v>
      </c>
      <c r="I533" s="78" t="s">
        <v>15</v>
      </c>
      <c r="J533" s="79">
        <v>2.62</v>
      </c>
      <c r="K533" s="79">
        <v>48.87</v>
      </c>
      <c r="L533" s="79" t="s">
        <v>17</v>
      </c>
      <c r="M533" s="85"/>
      <c r="N533" s="86"/>
      <c r="O533" s="87"/>
      <c r="P533" s="87"/>
      <c r="Q533" s="82" t="s">
        <v>21</v>
      </c>
      <c r="R533" s="82" t="s">
        <v>1630</v>
      </c>
      <c r="S533" s="83"/>
    </row>
    <row r="534" spans="1:19" ht="12.75" x14ac:dyDescent="0.2">
      <c r="A534" s="74">
        <v>351672</v>
      </c>
      <c r="B534" s="84" t="s">
        <v>2626</v>
      </c>
      <c r="C534" s="76" t="s">
        <v>2620</v>
      </c>
      <c r="D534" s="76" t="s">
        <v>2620</v>
      </c>
      <c r="E534" s="77">
        <v>63309</v>
      </c>
      <c r="F534" s="78" t="s">
        <v>2627</v>
      </c>
      <c r="G534" s="78" t="s">
        <v>346</v>
      </c>
      <c r="H534" s="78" t="s">
        <v>1629</v>
      </c>
      <c r="I534" s="78" t="s">
        <v>15</v>
      </c>
      <c r="J534" s="79">
        <v>2.62</v>
      </c>
      <c r="K534" s="79">
        <v>48.87</v>
      </c>
      <c r="L534" s="79" t="s">
        <v>17</v>
      </c>
      <c r="M534" s="85"/>
      <c r="N534" s="86"/>
      <c r="O534" s="87"/>
      <c r="P534" s="87"/>
      <c r="Q534" s="82" t="s">
        <v>21</v>
      </c>
      <c r="R534" s="82" t="s">
        <v>1630</v>
      </c>
      <c r="S534" s="83"/>
    </row>
    <row r="535" spans="1:19" ht="12.75" x14ac:dyDescent="0.2">
      <c r="A535" s="74">
        <v>259131</v>
      </c>
      <c r="B535" s="76" t="s">
        <v>2628</v>
      </c>
      <c r="C535" s="76" t="s">
        <v>2620</v>
      </c>
      <c r="D535" s="76" t="s">
        <v>2620</v>
      </c>
      <c r="E535" s="77" t="s">
        <v>2629</v>
      </c>
      <c r="F535" s="78" t="s">
        <v>202</v>
      </c>
      <c r="G535" s="78" t="s">
        <v>346</v>
      </c>
      <c r="H535" s="78" t="s">
        <v>1629</v>
      </c>
      <c r="I535" s="78" t="s">
        <v>15</v>
      </c>
      <c r="J535" s="79">
        <v>2.62</v>
      </c>
      <c r="K535" s="79">
        <v>48.87</v>
      </c>
      <c r="L535" s="79" t="s">
        <v>17</v>
      </c>
      <c r="M535" s="85"/>
      <c r="N535" s="86"/>
      <c r="O535" s="87"/>
      <c r="P535" s="87"/>
      <c r="Q535" s="82" t="s">
        <v>21</v>
      </c>
      <c r="R535" s="82" t="s">
        <v>1630</v>
      </c>
      <c r="S535" s="83"/>
    </row>
    <row r="536" spans="1:19" ht="12.75" x14ac:dyDescent="0.2">
      <c r="A536" s="74">
        <v>259101</v>
      </c>
      <c r="B536" s="76" t="s">
        <v>2630</v>
      </c>
      <c r="C536" s="76" t="s">
        <v>2620</v>
      </c>
      <c r="D536" s="76" t="s">
        <v>2620</v>
      </c>
      <c r="E536" s="77">
        <v>63356</v>
      </c>
      <c r="F536" s="78" t="s">
        <v>202</v>
      </c>
      <c r="G536" s="78" t="s">
        <v>346</v>
      </c>
      <c r="H536" s="78" t="s">
        <v>1629</v>
      </c>
      <c r="I536" s="78" t="s">
        <v>15</v>
      </c>
      <c r="J536" s="79">
        <v>2.62</v>
      </c>
      <c r="K536" s="79">
        <v>48.87</v>
      </c>
      <c r="L536" s="79" t="s">
        <v>17</v>
      </c>
      <c r="M536" s="85"/>
      <c r="N536" s="86"/>
      <c r="O536" s="87"/>
      <c r="P536" s="87"/>
      <c r="Q536" s="82" t="s">
        <v>21</v>
      </c>
      <c r="R536" s="82" t="s">
        <v>1630</v>
      </c>
      <c r="S536" s="83"/>
    </row>
    <row r="537" spans="1:19" ht="12.75" x14ac:dyDescent="0.2">
      <c r="A537" s="74">
        <v>444836</v>
      </c>
      <c r="B537" s="103" t="s">
        <v>2631</v>
      </c>
      <c r="C537" s="103" t="s">
        <v>2620</v>
      </c>
      <c r="D537" s="103" t="s">
        <v>2620</v>
      </c>
      <c r="E537" s="101">
        <v>133028</v>
      </c>
      <c r="F537" s="78" t="s">
        <v>271</v>
      </c>
      <c r="G537" s="78" t="s">
        <v>47</v>
      </c>
      <c r="H537" s="78" t="s">
        <v>1629</v>
      </c>
      <c r="I537" s="78" t="s">
        <v>15</v>
      </c>
      <c r="J537" s="79">
        <v>2.62</v>
      </c>
      <c r="K537" s="79">
        <v>85.12</v>
      </c>
      <c r="L537" s="79" t="s">
        <v>17</v>
      </c>
      <c r="M537" s="85"/>
      <c r="N537" s="86"/>
      <c r="O537" s="87"/>
      <c r="P537" s="87"/>
      <c r="Q537" s="82" t="s">
        <v>21</v>
      </c>
      <c r="R537" s="82" t="s">
        <v>1630</v>
      </c>
      <c r="S537" s="83"/>
    </row>
    <row r="538" spans="1:19" ht="12.75" x14ac:dyDescent="0.2">
      <c r="A538" s="74">
        <v>444835</v>
      </c>
      <c r="B538" s="76" t="s">
        <v>2632</v>
      </c>
      <c r="C538" s="76" t="s">
        <v>2620</v>
      </c>
      <c r="D538" s="76" t="s">
        <v>2620</v>
      </c>
      <c r="E538" s="77">
        <v>133024</v>
      </c>
      <c r="F538" s="78" t="s">
        <v>271</v>
      </c>
      <c r="G538" s="78" t="s">
        <v>346</v>
      </c>
      <c r="H538" s="78" t="s">
        <v>1629</v>
      </c>
      <c r="I538" s="78" t="s">
        <v>15</v>
      </c>
      <c r="J538" s="79">
        <v>2.62</v>
      </c>
      <c r="K538" s="79">
        <v>48.87</v>
      </c>
      <c r="L538" s="79" t="s">
        <v>17</v>
      </c>
      <c r="M538" s="85"/>
      <c r="N538" s="86"/>
      <c r="O538" s="87"/>
      <c r="P538" s="87"/>
      <c r="Q538" s="82" t="s">
        <v>21</v>
      </c>
      <c r="R538" s="82" t="s">
        <v>1630</v>
      </c>
      <c r="S538" s="83"/>
    </row>
    <row r="539" spans="1:19" ht="12.75" x14ac:dyDescent="0.2">
      <c r="A539" s="74">
        <v>259773</v>
      </c>
      <c r="B539" s="84" t="s">
        <v>2633</v>
      </c>
      <c r="C539" s="76" t="s">
        <v>2620</v>
      </c>
      <c r="D539" s="76" t="s">
        <v>2620</v>
      </c>
      <c r="E539" s="77" t="s">
        <v>2634</v>
      </c>
      <c r="F539" s="78" t="s">
        <v>202</v>
      </c>
      <c r="G539" s="78" t="s">
        <v>346</v>
      </c>
      <c r="H539" s="78" t="s">
        <v>1629</v>
      </c>
      <c r="I539" s="78" t="s">
        <v>15</v>
      </c>
      <c r="J539" s="79">
        <v>2.62</v>
      </c>
      <c r="K539" s="79">
        <v>48.87</v>
      </c>
      <c r="L539" s="79" t="s">
        <v>17</v>
      </c>
      <c r="M539" s="85"/>
      <c r="N539" s="86"/>
      <c r="O539" s="87"/>
      <c r="P539" s="87"/>
      <c r="Q539" s="82" t="s">
        <v>21</v>
      </c>
      <c r="R539" s="82" t="s">
        <v>1630</v>
      </c>
      <c r="S539" s="83"/>
    </row>
    <row r="540" spans="1:19" ht="12.75" x14ac:dyDescent="0.2">
      <c r="A540" s="74">
        <v>245507</v>
      </c>
      <c r="B540" s="76" t="s">
        <v>2635</v>
      </c>
      <c r="C540" s="76" t="s">
        <v>2620</v>
      </c>
      <c r="D540" s="76" t="s">
        <v>2620</v>
      </c>
      <c r="E540" s="77">
        <v>63355</v>
      </c>
      <c r="F540" s="78" t="s">
        <v>1091</v>
      </c>
      <c r="G540" s="78" t="s">
        <v>346</v>
      </c>
      <c r="H540" s="78" t="s">
        <v>1629</v>
      </c>
      <c r="I540" s="78" t="s">
        <v>15</v>
      </c>
      <c r="J540" s="79">
        <v>2.62</v>
      </c>
      <c r="K540" s="79">
        <v>48.87</v>
      </c>
      <c r="L540" s="79" t="s">
        <v>17</v>
      </c>
      <c r="M540" s="85"/>
      <c r="N540" s="86"/>
      <c r="O540" s="87"/>
      <c r="P540" s="87"/>
      <c r="Q540" s="82" t="s">
        <v>21</v>
      </c>
      <c r="R540" s="82" t="s">
        <v>1630</v>
      </c>
      <c r="S540" s="83"/>
    </row>
    <row r="541" spans="1:19" ht="12.75" x14ac:dyDescent="0.2">
      <c r="A541" s="74">
        <v>501851</v>
      </c>
      <c r="B541" s="84" t="s">
        <v>2636</v>
      </c>
      <c r="C541" s="76" t="s">
        <v>359</v>
      </c>
      <c r="D541" s="76" t="s">
        <v>2509</v>
      </c>
      <c r="E541" s="77">
        <v>615300</v>
      </c>
      <c r="F541" s="78" t="s">
        <v>360</v>
      </c>
      <c r="G541" s="78" t="s">
        <v>346</v>
      </c>
      <c r="H541" s="78" t="s">
        <v>1629</v>
      </c>
      <c r="I541" s="78" t="s">
        <v>160</v>
      </c>
      <c r="J541" s="79">
        <v>2.62</v>
      </c>
      <c r="K541" s="79">
        <v>72.11</v>
      </c>
      <c r="L541" s="79">
        <v>45.17</v>
      </c>
      <c r="M541" s="80">
        <v>100103</v>
      </c>
      <c r="N541" s="81">
        <v>18.079999999999998</v>
      </c>
      <c r="O541" s="82">
        <v>26.94</v>
      </c>
      <c r="P541" s="82">
        <v>0</v>
      </c>
      <c r="Q541" s="80" t="s">
        <v>21</v>
      </c>
      <c r="R541" s="88" t="s">
        <v>1630</v>
      </c>
      <c r="S541" s="83"/>
    </row>
    <row r="542" spans="1:19" ht="12.75" x14ac:dyDescent="0.2">
      <c r="A542" s="74">
        <v>537291</v>
      </c>
      <c r="B542" s="84" t="s">
        <v>2637</v>
      </c>
      <c r="C542" s="76" t="s">
        <v>1549</v>
      </c>
      <c r="D542" s="76" t="s">
        <v>2492</v>
      </c>
      <c r="E542" s="77">
        <v>54410</v>
      </c>
      <c r="F542" s="78" t="s">
        <v>271</v>
      </c>
      <c r="G542" s="78" t="s">
        <v>346</v>
      </c>
      <c r="H542" s="78" t="s">
        <v>1629</v>
      </c>
      <c r="I542" s="78" t="s">
        <v>160</v>
      </c>
      <c r="J542" s="79">
        <v>2.62</v>
      </c>
      <c r="K542" s="79">
        <v>74.87</v>
      </c>
      <c r="L542" s="79">
        <v>54.89</v>
      </c>
      <c r="M542" s="80">
        <v>100103</v>
      </c>
      <c r="N542" s="81">
        <v>13.41</v>
      </c>
      <c r="O542" s="82">
        <v>19.98</v>
      </c>
      <c r="P542" s="82">
        <v>0</v>
      </c>
      <c r="Q542" s="82" t="s">
        <v>21</v>
      </c>
      <c r="R542" s="82" t="s">
        <v>1630</v>
      </c>
      <c r="S542" s="83"/>
    </row>
    <row r="543" spans="1:19" ht="12.75" x14ac:dyDescent="0.2">
      <c r="A543" s="74">
        <v>888564</v>
      </c>
      <c r="B543" s="84" t="s">
        <v>2638</v>
      </c>
      <c r="C543" s="76" t="s">
        <v>1258</v>
      </c>
      <c r="D543" s="76" t="s">
        <v>158</v>
      </c>
      <c r="E543" s="77">
        <v>10218790928</v>
      </c>
      <c r="F543" s="78" t="s">
        <v>2639</v>
      </c>
      <c r="G543" s="78" t="s">
        <v>346</v>
      </c>
      <c r="H543" s="78" t="s">
        <v>1629</v>
      </c>
      <c r="I543" s="78" t="s">
        <v>160</v>
      </c>
      <c r="J543" s="79">
        <v>2.62</v>
      </c>
      <c r="K543" s="79">
        <v>78.599999999999994</v>
      </c>
      <c r="L543" s="79">
        <v>50.13</v>
      </c>
      <c r="M543" s="80">
        <v>100103</v>
      </c>
      <c r="N543" s="81">
        <v>19.100000000000001</v>
      </c>
      <c r="O543" s="82">
        <v>28.47</v>
      </c>
      <c r="P543" s="82">
        <v>0</v>
      </c>
      <c r="Q543" s="82" t="s">
        <v>21</v>
      </c>
      <c r="R543" s="82" t="s">
        <v>1630</v>
      </c>
      <c r="S543" s="83"/>
    </row>
    <row r="544" spans="1:19" ht="12.75" x14ac:dyDescent="0.2">
      <c r="A544" s="74">
        <v>536620</v>
      </c>
      <c r="B544" s="84" t="s">
        <v>2640</v>
      </c>
      <c r="C544" s="76" t="s">
        <v>359</v>
      </c>
      <c r="D544" s="76" t="s">
        <v>2509</v>
      </c>
      <c r="E544" s="77">
        <v>110452</v>
      </c>
      <c r="F544" s="78" t="s">
        <v>360</v>
      </c>
      <c r="G544" s="78" t="s">
        <v>346</v>
      </c>
      <c r="H544" s="78" t="s">
        <v>1629</v>
      </c>
      <c r="I544" s="78" t="s">
        <v>160</v>
      </c>
      <c r="J544" s="79">
        <v>2.62</v>
      </c>
      <c r="K544" s="79">
        <v>69.069999999999993</v>
      </c>
      <c r="L544" s="79">
        <v>30.77</v>
      </c>
      <c r="M544" s="80">
        <v>100103</v>
      </c>
      <c r="N544" s="81">
        <v>25.7</v>
      </c>
      <c r="O544" s="82">
        <v>38.299999999999997</v>
      </c>
      <c r="P544" s="82">
        <v>0</v>
      </c>
      <c r="Q544" s="80" t="s">
        <v>21</v>
      </c>
      <c r="R544" s="88" t="s">
        <v>1630</v>
      </c>
      <c r="S544" s="83"/>
    </row>
    <row r="545" spans="1:19" ht="12.75" x14ac:dyDescent="0.2">
      <c r="A545" s="74">
        <v>228781</v>
      </c>
      <c r="B545" s="84" t="s">
        <v>2641</v>
      </c>
      <c r="C545" s="76" t="s">
        <v>1258</v>
      </c>
      <c r="D545" s="76" t="s">
        <v>158</v>
      </c>
      <c r="E545" s="77">
        <v>10029400928</v>
      </c>
      <c r="F545" s="78" t="s">
        <v>2497</v>
      </c>
      <c r="G545" s="78" t="s">
        <v>346</v>
      </c>
      <c r="H545" s="78" t="s">
        <v>1629</v>
      </c>
      <c r="I545" s="78" t="s">
        <v>160</v>
      </c>
      <c r="J545" s="79">
        <v>2.62</v>
      </c>
      <c r="K545" s="79">
        <v>86.13</v>
      </c>
      <c r="L545" s="79">
        <v>48.61</v>
      </c>
      <c r="M545" s="80">
        <v>100103</v>
      </c>
      <c r="N545" s="81">
        <v>25.17</v>
      </c>
      <c r="O545" s="82">
        <v>37.520000000000003</v>
      </c>
      <c r="P545" s="82">
        <v>0</v>
      </c>
      <c r="Q545" s="82" t="s">
        <v>21</v>
      </c>
      <c r="R545" s="82" t="s">
        <v>1630</v>
      </c>
      <c r="S545" s="83"/>
    </row>
    <row r="546" spans="1:19" ht="12.75" x14ac:dyDescent="0.2">
      <c r="A546" s="74">
        <v>104852</v>
      </c>
      <c r="B546" s="84" t="s">
        <v>2642</v>
      </c>
      <c r="C546" s="84" t="s">
        <v>2499</v>
      </c>
      <c r="D546" s="76" t="s">
        <v>2500</v>
      </c>
      <c r="E546" s="77">
        <v>791893</v>
      </c>
      <c r="F546" s="80" t="s">
        <v>2514</v>
      </c>
      <c r="G546" s="78" t="s">
        <v>346</v>
      </c>
      <c r="H546" s="80" t="s">
        <v>1629</v>
      </c>
      <c r="I546" s="78" t="s">
        <v>160</v>
      </c>
      <c r="J546" s="79">
        <v>2.62</v>
      </c>
      <c r="K546" s="79">
        <v>119.68</v>
      </c>
      <c r="L546" s="79">
        <v>50.31</v>
      </c>
      <c r="M546" s="80">
        <v>100103</v>
      </c>
      <c r="N546" s="80">
        <v>46.55</v>
      </c>
      <c r="O546" s="109">
        <v>69.37</v>
      </c>
      <c r="P546" s="82">
        <v>0</v>
      </c>
      <c r="Q546" s="82" t="s">
        <v>21</v>
      </c>
      <c r="R546" s="82" t="s">
        <v>1630</v>
      </c>
      <c r="S546" s="84" t="s">
        <v>2515</v>
      </c>
    </row>
    <row r="547" spans="1:19" ht="12.75" x14ac:dyDescent="0.2">
      <c r="A547" s="74">
        <v>125065</v>
      </c>
      <c r="B547" s="84" t="s">
        <v>2643</v>
      </c>
      <c r="C547" s="76" t="s">
        <v>1549</v>
      </c>
      <c r="D547" s="76" t="s">
        <v>2492</v>
      </c>
      <c r="E547" s="77">
        <v>94403</v>
      </c>
      <c r="F547" s="78" t="s">
        <v>271</v>
      </c>
      <c r="G547" s="78" t="s">
        <v>346</v>
      </c>
      <c r="H547" s="78" t="s">
        <v>1629</v>
      </c>
      <c r="I547" s="78" t="s">
        <v>160</v>
      </c>
      <c r="J547" s="79">
        <v>2.62</v>
      </c>
      <c r="K547" s="79">
        <v>97.28</v>
      </c>
      <c r="L547" s="79">
        <v>49.89</v>
      </c>
      <c r="M547" s="80">
        <v>100103</v>
      </c>
      <c r="N547" s="81">
        <v>31.8</v>
      </c>
      <c r="O547" s="82">
        <v>47.39</v>
      </c>
      <c r="P547" s="82">
        <v>0</v>
      </c>
      <c r="Q547" s="80" t="s">
        <v>21</v>
      </c>
      <c r="R547" s="88" t="s">
        <v>1630</v>
      </c>
      <c r="S547" s="83"/>
    </row>
    <row r="548" spans="1:19" ht="12.75" x14ac:dyDescent="0.2">
      <c r="A548" s="74">
        <v>327120</v>
      </c>
      <c r="B548" s="84" t="s">
        <v>2644</v>
      </c>
      <c r="C548" s="76" t="s">
        <v>1258</v>
      </c>
      <c r="D548" s="76" t="s">
        <v>158</v>
      </c>
      <c r="E548" s="77">
        <v>10703680928</v>
      </c>
      <c r="F548" s="78" t="s">
        <v>2645</v>
      </c>
      <c r="G548" s="78" t="s">
        <v>346</v>
      </c>
      <c r="H548" s="78" t="s">
        <v>1629</v>
      </c>
      <c r="I548" s="78" t="s">
        <v>160</v>
      </c>
      <c r="J548" s="79">
        <v>2.62</v>
      </c>
      <c r="K548" s="79">
        <v>78.63</v>
      </c>
      <c r="L548" s="79">
        <v>55.73</v>
      </c>
      <c r="M548" s="80">
        <v>100103</v>
      </c>
      <c r="N548" s="81">
        <v>15.37</v>
      </c>
      <c r="O548" s="82">
        <v>22.9</v>
      </c>
      <c r="P548" s="82">
        <v>0</v>
      </c>
      <c r="Q548" s="82" t="s">
        <v>21</v>
      </c>
      <c r="R548" s="82" t="s">
        <v>1630</v>
      </c>
      <c r="S548" s="83"/>
    </row>
    <row r="549" spans="1:19" ht="12.75" x14ac:dyDescent="0.2">
      <c r="A549" s="74">
        <v>537262</v>
      </c>
      <c r="B549" s="84" t="s">
        <v>2646</v>
      </c>
      <c r="C549" s="76" t="s">
        <v>1549</v>
      </c>
      <c r="D549" s="76" t="s">
        <v>2492</v>
      </c>
      <c r="E549" s="77">
        <v>54409</v>
      </c>
      <c r="F549" s="78" t="s">
        <v>271</v>
      </c>
      <c r="G549" s="78" t="s">
        <v>346</v>
      </c>
      <c r="H549" s="78" t="s">
        <v>1629</v>
      </c>
      <c r="I549" s="78" t="s">
        <v>160</v>
      </c>
      <c r="J549" s="79">
        <v>2.62</v>
      </c>
      <c r="K549" s="79">
        <v>74.87</v>
      </c>
      <c r="L549" s="79">
        <v>54.89</v>
      </c>
      <c r="M549" s="80">
        <v>100103</v>
      </c>
      <c r="N549" s="81">
        <v>13.41</v>
      </c>
      <c r="O549" s="82">
        <v>19.98</v>
      </c>
      <c r="P549" s="82">
        <v>0</v>
      </c>
      <c r="Q549" s="80" t="s">
        <v>21</v>
      </c>
      <c r="R549" s="88" t="s">
        <v>1630</v>
      </c>
      <c r="S549" s="83"/>
    </row>
    <row r="550" spans="1:19" ht="12.75" x14ac:dyDescent="0.2">
      <c r="A550" s="74">
        <v>502193</v>
      </c>
      <c r="B550" s="84" t="s">
        <v>2647</v>
      </c>
      <c r="C550" s="76" t="s">
        <v>2508</v>
      </c>
      <c r="D550" s="76" t="s">
        <v>2509</v>
      </c>
      <c r="E550" s="77">
        <v>615400</v>
      </c>
      <c r="F550" s="78" t="s">
        <v>360</v>
      </c>
      <c r="G550" s="78" t="s">
        <v>346</v>
      </c>
      <c r="H550" s="78" t="s">
        <v>1629</v>
      </c>
      <c r="I550" s="78" t="s">
        <v>160</v>
      </c>
      <c r="J550" s="79">
        <v>2.62</v>
      </c>
      <c r="K550" s="79">
        <v>71.819999999999993</v>
      </c>
      <c r="L550" s="79">
        <v>32.49</v>
      </c>
      <c r="M550" s="80">
        <v>100103</v>
      </c>
      <c r="N550" s="81">
        <v>26.39</v>
      </c>
      <c r="O550" s="82">
        <v>39.33</v>
      </c>
      <c r="P550" s="82">
        <v>0</v>
      </c>
      <c r="Q550" s="80" t="s">
        <v>21</v>
      </c>
      <c r="R550" s="88" t="s">
        <v>1630</v>
      </c>
      <c r="S550" s="83"/>
    </row>
    <row r="551" spans="1:19" ht="12.75" x14ac:dyDescent="0.2">
      <c r="A551" s="74">
        <v>128544</v>
      </c>
      <c r="B551" s="84" t="s">
        <v>2648</v>
      </c>
      <c r="C551" s="76" t="s">
        <v>1549</v>
      </c>
      <c r="D551" s="76" t="s">
        <v>2492</v>
      </c>
      <c r="E551" s="77">
        <v>54463</v>
      </c>
      <c r="F551" s="78" t="s">
        <v>271</v>
      </c>
      <c r="G551" s="78" t="s">
        <v>346</v>
      </c>
      <c r="H551" s="78" t="s">
        <v>1629</v>
      </c>
      <c r="I551" s="78" t="s">
        <v>160</v>
      </c>
      <c r="J551" s="79">
        <v>2.62</v>
      </c>
      <c r="K551" s="79">
        <v>74.87</v>
      </c>
      <c r="L551" s="79">
        <v>54.89</v>
      </c>
      <c r="M551" s="80">
        <v>100103</v>
      </c>
      <c r="N551" s="81">
        <v>13.41</v>
      </c>
      <c r="O551" s="82">
        <v>19.98</v>
      </c>
      <c r="P551" s="82">
        <v>0</v>
      </c>
      <c r="Q551" s="80" t="s">
        <v>21</v>
      </c>
      <c r="R551" s="88" t="s">
        <v>1630</v>
      </c>
      <c r="S551" s="83"/>
    </row>
    <row r="552" spans="1:19" ht="12.75" x14ac:dyDescent="0.2">
      <c r="A552" s="74">
        <v>645080</v>
      </c>
      <c r="B552" s="84" t="s">
        <v>2649</v>
      </c>
      <c r="C552" s="76" t="s">
        <v>1258</v>
      </c>
      <c r="D552" s="76" t="s">
        <v>158</v>
      </c>
      <c r="E552" s="77">
        <v>10057780928</v>
      </c>
      <c r="F552" s="78" t="s">
        <v>271</v>
      </c>
      <c r="G552" s="78" t="s">
        <v>346</v>
      </c>
      <c r="H552" s="78" t="s">
        <v>1629</v>
      </c>
      <c r="I552" s="78" t="s">
        <v>160</v>
      </c>
      <c r="J552" s="79">
        <v>2.62</v>
      </c>
      <c r="K552" s="79">
        <v>51.97</v>
      </c>
      <c r="L552" s="79">
        <v>32.22</v>
      </c>
      <c r="M552" s="80">
        <v>100103</v>
      </c>
      <c r="N552" s="81">
        <v>13.25</v>
      </c>
      <c r="O552" s="82">
        <v>19.75</v>
      </c>
      <c r="P552" s="82">
        <v>0</v>
      </c>
      <c r="Q552" s="80" t="s">
        <v>21</v>
      </c>
      <c r="R552" s="88" t="s">
        <v>1630</v>
      </c>
      <c r="S552" s="83"/>
    </row>
    <row r="553" spans="1:19" ht="12.75" x14ac:dyDescent="0.2">
      <c r="A553" s="74">
        <v>537191</v>
      </c>
      <c r="B553" s="84" t="s">
        <v>2650</v>
      </c>
      <c r="C553" s="76" t="s">
        <v>1549</v>
      </c>
      <c r="D553" s="76" t="s">
        <v>2492</v>
      </c>
      <c r="E553" s="77">
        <v>54411</v>
      </c>
      <c r="F553" s="78" t="s">
        <v>271</v>
      </c>
      <c r="G553" s="78" t="s">
        <v>346</v>
      </c>
      <c r="H553" s="78" t="s">
        <v>1629</v>
      </c>
      <c r="I553" s="78" t="s">
        <v>160</v>
      </c>
      <c r="J553" s="79">
        <v>2.62</v>
      </c>
      <c r="K553" s="79">
        <v>74.87</v>
      </c>
      <c r="L553" s="79">
        <v>54.89</v>
      </c>
      <c r="M553" s="80">
        <v>100103</v>
      </c>
      <c r="N553" s="81">
        <v>13.41</v>
      </c>
      <c r="O553" s="82">
        <v>19.98</v>
      </c>
      <c r="P553" s="82">
        <v>0</v>
      </c>
      <c r="Q553" s="80" t="s">
        <v>21</v>
      </c>
      <c r="R553" s="88" t="s">
        <v>1630</v>
      </c>
      <c r="S553" s="83"/>
    </row>
    <row r="554" spans="1:19" ht="12.75" x14ac:dyDescent="0.2">
      <c r="A554" s="74">
        <v>144342</v>
      </c>
      <c r="B554" s="84" t="s">
        <v>2651</v>
      </c>
      <c r="C554" s="76" t="s">
        <v>23</v>
      </c>
      <c r="D554" s="76" t="s">
        <v>2652</v>
      </c>
      <c r="E554" s="77">
        <v>10204</v>
      </c>
      <c r="F554" s="78" t="s">
        <v>1720</v>
      </c>
      <c r="G554" s="78" t="s">
        <v>346</v>
      </c>
      <c r="H554" s="78" t="s">
        <v>1629</v>
      </c>
      <c r="I554" s="78" t="s">
        <v>160</v>
      </c>
      <c r="J554" s="79">
        <v>2.62</v>
      </c>
      <c r="K554" s="79">
        <v>128.38</v>
      </c>
      <c r="L554" s="79">
        <v>73.87</v>
      </c>
      <c r="M554" s="80">
        <v>100103</v>
      </c>
      <c r="N554" s="81">
        <v>36.58</v>
      </c>
      <c r="O554" s="82">
        <v>54.51</v>
      </c>
      <c r="P554" s="82">
        <v>0</v>
      </c>
      <c r="Q554" s="80" t="s">
        <v>21</v>
      </c>
      <c r="R554" s="88" t="s">
        <v>1630</v>
      </c>
      <c r="S554" s="83"/>
    </row>
    <row r="555" spans="1:19" ht="12.75" x14ac:dyDescent="0.2">
      <c r="A555" s="74">
        <v>467802</v>
      </c>
      <c r="B555" s="84" t="s">
        <v>2653</v>
      </c>
      <c r="C555" s="76" t="s">
        <v>2521</v>
      </c>
      <c r="D555" s="76" t="s">
        <v>158</v>
      </c>
      <c r="E555" s="77">
        <v>10460210928</v>
      </c>
      <c r="F555" s="78" t="s">
        <v>202</v>
      </c>
      <c r="G555" s="78" t="s">
        <v>346</v>
      </c>
      <c r="H555" s="78" t="s">
        <v>1629</v>
      </c>
      <c r="I555" s="78" t="s">
        <v>160</v>
      </c>
      <c r="J555" s="79">
        <v>2.62</v>
      </c>
      <c r="K555" s="79">
        <v>42.13</v>
      </c>
      <c r="L555" s="79">
        <v>20.95</v>
      </c>
      <c r="M555" s="80">
        <v>100124</v>
      </c>
      <c r="N555" s="81">
        <v>14.21</v>
      </c>
      <c r="O555" s="82">
        <v>21.18</v>
      </c>
      <c r="P555" s="82">
        <v>0</v>
      </c>
      <c r="Q555" s="82" t="s">
        <v>21</v>
      </c>
      <c r="R555" s="82" t="s">
        <v>1630</v>
      </c>
      <c r="S555" s="83"/>
    </row>
    <row r="556" spans="1:19" ht="12.75" x14ac:dyDescent="0.2">
      <c r="A556" s="74">
        <v>573969</v>
      </c>
      <c r="B556" s="84" t="s">
        <v>2654</v>
      </c>
      <c r="C556" s="76" t="s">
        <v>349</v>
      </c>
      <c r="D556" s="76" t="s">
        <v>2509</v>
      </c>
      <c r="E556" s="77">
        <v>1260</v>
      </c>
      <c r="F556" s="80" t="s">
        <v>360</v>
      </c>
      <c r="G556" s="78" t="s">
        <v>346</v>
      </c>
      <c r="H556" s="80" t="s">
        <v>1629</v>
      </c>
      <c r="I556" s="78" t="s">
        <v>160</v>
      </c>
      <c r="J556" s="90">
        <v>2.62</v>
      </c>
      <c r="K556" s="90">
        <v>109</v>
      </c>
      <c r="L556" s="90">
        <v>46.5</v>
      </c>
      <c r="M556" s="80">
        <v>100103</v>
      </c>
      <c r="N556" s="81">
        <v>41.94</v>
      </c>
      <c r="O556" s="82">
        <v>62.5</v>
      </c>
      <c r="P556" s="82">
        <v>0</v>
      </c>
      <c r="Q556" s="80" t="s">
        <v>21</v>
      </c>
      <c r="R556" s="88" t="s">
        <v>1630</v>
      </c>
      <c r="S556" s="84" t="s">
        <v>2542</v>
      </c>
    </row>
    <row r="557" spans="1:19" ht="12.75" x14ac:dyDescent="0.2">
      <c r="A557" s="74">
        <v>437916</v>
      </c>
      <c r="B557" s="84" t="s">
        <v>2655</v>
      </c>
      <c r="C557" s="76" t="s">
        <v>2508</v>
      </c>
      <c r="D557" s="76" t="s">
        <v>2509</v>
      </c>
      <c r="E557" s="77">
        <v>1250</v>
      </c>
      <c r="F557" s="78" t="s">
        <v>360</v>
      </c>
      <c r="G557" s="78" t="s">
        <v>346</v>
      </c>
      <c r="H557" s="78" t="s">
        <v>1629</v>
      </c>
      <c r="I557" s="78" t="s">
        <v>160</v>
      </c>
      <c r="J557" s="79">
        <v>2.62</v>
      </c>
      <c r="K557" s="79">
        <v>107.94</v>
      </c>
      <c r="L557" s="79">
        <v>57.62</v>
      </c>
      <c r="M557" s="80">
        <v>100103</v>
      </c>
      <c r="N557" s="81">
        <v>33.770000000000003</v>
      </c>
      <c r="O557" s="82">
        <v>50.32</v>
      </c>
      <c r="P557" s="82">
        <v>0</v>
      </c>
      <c r="Q557" s="80" t="s">
        <v>21</v>
      </c>
      <c r="R557" s="88" t="s">
        <v>1630</v>
      </c>
      <c r="S557" s="83"/>
    </row>
    <row r="558" spans="1:19" ht="12.75" x14ac:dyDescent="0.2">
      <c r="A558" s="74">
        <v>349047</v>
      </c>
      <c r="B558" s="84" t="s">
        <v>2656</v>
      </c>
      <c r="C558" s="76" t="s">
        <v>2521</v>
      </c>
      <c r="D558" s="76" t="s">
        <v>158</v>
      </c>
      <c r="E558" s="77">
        <v>10035220928</v>
      </c>
      <c r="F558" s="78" t="s">
        <v>360</v>
      </c>
      <c r="G558" s="78" t="s">
        <v>346</v>
      </c>
      <c r="H558" s="78" t="s">
        <v>1629</v>
      </c>
      <c r="I558" s="78" t="s">
        <v>160</v>
      </c>
      <c r="J558" s="79">
        <v>2.62</v>
      </c>
      <c r="K558" s="79">
        <v>126.45</v>
      </c>
      <c r="L558" s="79">
        <v>64.989999999999995</v>
      </c>
      <c r="M558" s="80">
        <v>100103</v>
      </c>
      <c r="N558" s="81">
        <v>41.24</v>
      </c>
      <c r="O558" s="82">
        <v>61.46</v>
      </c>
      <c r="P558" s="82">
        <v>0</v>
      </c>
      <c r="Q558" s="80" t="s">
        <v>21</v>
      </c>
      <c r="R558" s="88" t="s">
        <v>1630</v>
      </c>
      <c r="S558" s="83"/>
    </row>
    <row r="559" spans="1:19" ht="12.75" x14ac:dyDescent="0.2">
      <c r="A559" s="74">
        <v>890911</v>
      </c>
      <c r="B559" s="84" t="s">
        <v>2657</v>
      </c>
      <c r="C559" s="76" t="s">
        <v>399</v>
      </c>
      <c r="D559" s="76" t="s">
        <v>400</v>
      </c>
      <c r="E559" s="77">
        <v>73001</v>
      </c>
      <c r="F559" s="78" t="s">
        <v>2584</v>
      </c>
      <c r="G559" s="78" t="s">
        <v>47</v>
      </c>
      <c r="H559" s="78" t="s">
        <v>1629</v>
      </c>
      <c r="I559" s="78" t="s">
        <v>160</v>
      </c>
      <c r="J559" s="79">
        <v>2.62</v>
      </c>
      <c r="K559" s="79">
        <v>189.51</v>
      </c>
      <c r="L559" s="79">
        <v>158.87</v>
      </c>
      <c r="M559" s="80">
        <v>100113</v>
      </c>
      <c r="N559" s="81">
        <v>45.98</v>
      </c>
      <c r="O559" s="82">
        <v>30.64</v>
      </c>
      <c r="P559" s="82">
        <v>0</v>
      </c>
      <c r="Q559" s="82" t="s">
        <v>21</v>
      </c>
      <c r="R559" s="82" t="s">
        <v>1630</v>
      </c>
      <c r="S559" s="83"/>
    </row>
    <row r="560" spans="1:19" ht="12.75" x14ac:dyDescent="0.2">
      <c r="A560" s="74">
        <v>546561</v>
      </c>
      <c r="B560" s="84" t="s">
        <v>2658</v>
      </c>
      <c r="C560" s="76" t="s">
        <v>359</v>
      </c>
      <c r="D560" s="76" t="s">
        <v>2509</v>
      </c>
      <c r="E560" s="77">
        <v>625300</v>
      </c>
      <c r="F560" s="78" t="s">
        <v>103</v>
      </c>
      <c r="G560" s="78" t="s">
        <v>346</v>
      </c>
      <c r="H560" s="78" t="s">
        <v>1629</v>
      </c>
      <c r="I560" s="78" t="s">
        <v>160</v>
      </c>
      <c r="J560" s="79">
        <v>2.62</v>
      </c>
      <c r="K560" s="79">
        <v>74.819999999999993</v>
      </c>
      <c r="L560" s="79">
        <v>47.88</v>
      </c>
      <c r="M560" s="80">
        <v>100103</v>
      </c>
      <c r="N560" s="81">
        <v>18.079999999999998</v>
      </c>
      <c r="O560" s="82">
        <v>26.94</v>
      </c>
      <c r="P560" s="82">
        <v>0</v>
      </c>
      <c r="Q560" s="82" t="s">
        <v>21</v>
      </c>
      <c r="R560" s="82" t="s">
        <v>1630</v>
      </c>
      <c r="S560" s="83"/>
    </row>
    <row r="561" spans="1:19" ht="12.75" x14ac:dyDescent="0.2">
      <c r="A561" s="74">
        <v>604826</v>
      </c>
      <c r="B561" s="92" t="s">
        <v>2659</v>
      </c>
      <c r="C561" s="76" t="s">
        <v>2660</v>
      </c>
      <c r="D561" s="76" t="s">
        <v>2660</v>
      </c>
      <c r="E561" s="93">
        <v>10000044196</v>
      </c>
      <c r="F561" s="78" t="s">
        <v>2661</v>
      </c>
      <c r="G561" s="78" t="s">
        <v>346</v>
      </c>
      <c r="H561" s="78" t="s">
        <v>1629</v>
      </c>
      <c r="I561" s="78" t="s">
        <v>160</v>
      </c>
      <c r="J561" s="79">
        <v>2.62</v>
      </c>
      <c r="K561" s="79">
        <v>88.73</v>
      </c>
      <c r="L561" s="79">
        <v>60.13</v>
      </c>
      <c r="M561" s="80">
        <v>100103</v>
      </c>
      <c r="N561" s="81">
        <v>30.14</v>
      </c>
      <c r="O561" s="82">
        <v>28.6</v>
      </c>
      <c r="P561" s="82">
        <v>0</v>
      </c>
      <c r="Q561" s="82" t="s">
        <v>21</v>
      </c>
      <c r="R561" s="82" t="s">
        <v>1630</v>
      </c>
      <c r="S561" s="84" t="s">
        <v>2662</v>
      </c>
    </row>
    <row r="562" spans="1:19" ht="12.75" x14ac:dyDescent="0.2">
      <c r="A562" s="74">
        <v>141842</v>
      </c>
      <c r="B562" s="84" t="s">
        <v>2663</v>
      </c>
      <c r="C562" s="76" t="s">
        <v>2664</v>
      </c>
      <c r="D562" s="76" t="s">
        <v>632</v>
      </c>
      <c r="E562" s="77">
        <v>73004</v>
      </c>
      <c r="F562" s="78" t="s">
        <v>2665</v>
      </c>
      <c r="G562" s="78" t="s">
        <v>346</v>
      </c>
      <c r="H562" s="80" t="s">
        <v>1938</v>
      </c>
      <c r="I562" s="78" t="s">
        <v>15</v>
      </c>
      <c r="J562" s="79">
        <v>0.26</v>
      </c>
      <c r="K562" s="79">
        <v>5.22</v>
      </c>
      <c r="L562" s="79" t="s">
        <v>17</v>
      </c>
      <c r="M562" s="85"/>
      <c r="N562" s="86"/>
      <c r="O562" s="87"/>
      <c r="P562" s="87"/>
      <c r="Q562" s="82" t="s">
        <v>21</v>
      </c>
      <c r="R562" s="82" t="s">
        <v>1630</v>
      </c>
      <c r="S562" s="83"/>
    </row>
    <row r="563" spans="1:19" ht="12.75" x14ac:dyDescent="0.2">
      <c r="A563" s="74">
        <v>430864</v>
      </c>
      <c r="B563" s="84" t="s">
        <v>2666</v>
      </c>
      <c r="C563" s="76" t="s">
        <v>1258</v>
      </c>
      <c r="D563" s="76" t="s">
        <v>158</v>
      </c>
      <c r="E563" s="77">
        <v>10000044195</v>
      </c>
      <c r="F563" s="80" t="s">
        <v>2667</v>
      </c>
      <c r="G563" s="78" t="s">
        <v>346</v>
      </c>
      <c r="H563" s="80" t="s">
        <v>1629</v>
      </c>
      <c r="I563" s="78" t="s">
        <v>160</v>
      </c>
      <c r="J563" s="90">
        <v>2.62</v>
      </c>
      <c r="K563" s="90">
        <v>94.79</v>
      </c>
      <c r="L563" s="90">
        <v>60.110000000000007</v>
      </c>
      <c r="M563" s="80">
        <v>100103</v>
      </c>
      <c r="N563" s="81">
        <v>23.27</v>
      </c>
      <c r="O563" s="82">
        <v>34.68</v>
      </c>
      <c r="P563" s="82">
        <v>0</v>
      </c>
      <c r="Q563" s="82" t="s">
        <v>21</v>
      </c>
      <c r="R563" s="82" t="s">
        <v>1630</v>
      </c>
      <c r="S563" s="83"/>
    </row>
    <row r="564" spans="1:19" ht="12.75" x14ac:dyDescent="0.2">
      <c r="A564" s="74">
        <v>849840</v>
      </c>
      <c r="B564" s="84" t="s">
        <v>2668</v>
      </c>
      <c r="C564" s="76" t="s">
        <v>1982</v>
      </c>
      <c r="D564" s="76" t="s">
        <v>400</v>
      </c>
      <c r="E564" s="77">
        <v>471045</v>
      </c>
      <c r="F564" s="78" t="s">
        <v>2669</v>
      </c>
      <c r="G564" s="78" t="s">
        <v>47</v>
      </c>
      <c r="H564" s="78" t="s">
        <v>1629</v>
      </c>
      <c r="I564" s="78" t="s">
        <v>160</v>
      </c>
      <c r="J564" s="79">
        <v>2.62</v>
      </c>
      <c r="K564" s="79">
        <v>207.86</v>
      </c>
      <c r="L564" s="79">
        <v>140.12</v>
      </c>
      <c r="M564" s="80">
        <v>100103</v>
      </c>
      <c r="N564" s="81">
        <v>45.46</v>
      </c>
      <c r="O564" s="82">
        <v>67.739999999999995</v>
      </c>
      <c r="P564" s="82">
        <v>0</v>
      </c>
      <c r="Q564" s="80" t="s">
        <v>21</v>
      </c>
      <c r="R564" s="88" t="s">
        <v>1630</v>
      </c>
      <c r="S564" s="83"/>
    </row>
    <row r="565" spans="1:19" ht="12.75" x14ac:dyDescent="0.2">
      <c r="A565" s="74">
        <v>219292</v>
      </c>
      <c r="B565" s="76" t="s">
        <v>2670</v>
      </c>
      <c r="C565" s="76" t="s">
        <v>2521</v>
      </c>
      <c r="D565" s="76" t="s">
        <v>158</v>
      </c>
      <c r="E565" s="77">
        <v>10383630928</v>
      </c>
      <c r="F565" s="78" t="s">
        <v>1091</v>
      </c>
      <c r="G565" s="78" t="s">
        <v>346</v>
      </c>
      <c r="H565" s="78" t="s">
        <v>1629</v>
      </c>
      <c r="I565" s="78" t="s">
        <v>15</v>
      </c>
      <c r="J565" s="79">
        <v>2.62</v>
      </c>
      <c r="K565" s="79">
        <v>30.1</v>
      </c>
      <c r="L565" s="79" t="s">
        <v>17</v>
      </c>
      <c r="M565" s="85"/>
      <c r="N565" s="86"/>
      <c r="O565" s="87"/>
      <c r="P565" s="87"/>
      <c r="Q565" s="82" t="s">
        <v>21</v>
      </c>
      <c r="R565" s="82" t="s">
        <v>1630</v>
      </c>
      <c r="S565" s="83"/>
    </row>
    <row r="566" spans="1:19" ht="12.75" x14ac:dyDescent="0.2">
      <c r="A566" s="74">
        <v>232232</v>
      </c>
      <c r="B566" s="84" t="s">
        <v>2671</v>
      </c>
      <c r="C566" s="76" t="s">
        <v>1258</v>
      </c>
      <c r="D566" s="76" t="s">
        <v>158</v>
      </c>
      <c r="E566" s="77">
        <v>10383730928</v>
      </c>
      <c r="F566" s="78" t="s">
        <v>2672</v>
      </c>
      <c r="G566" s="78" t="s">
        <v>346</v>
      </c>
      <c r="H566" s="78" t="s">
        <v>1629</v>
      </c>
      <c r="I566" s="78" t="s">
        <v>15</v>
      </c>
      <c r="J566" s="79">
        <v>2.62</v>
      </c>
      <c r="K566" s="79">
        <v>26.57</v>
      </c>
      <c r="L566" s="79" t="s">
        <v>17</v>
      </c>
      <c r="M566" s="85"/>
      <c r="N566" s="86"/>
      <c r="O566" s="87"/>
      <c r="P566" s="87"/>
      <c r="Q566" s="82" t="s">
        <v>21</v>
      </c>
      <c r="R566" s="82" t="s">
        <v>1630</v>
      </c>
      <c r="S566" s="83"/>
    </row>
    <row r="567" spans="1:19" ht="12.75" x14ac:dyDescent="0.2">
      <c r="A567" s="74">
        <v>533830</v>
      </c>
      <c r="B567" s="84" t="s">
        <v>2673</v>
      </c>
      <c r="C567" s="76" t="s">
        <v>1258</v>
      </c>
      <c r="D567" s="76" t="s">
        <v>158</v>
      </c>
      <c r="E567" s="77">
        <v>10703320928</v>
      </c>
      <c r="F567" s="78" t="s">
        <v>2674</v>
      </c>
      <c r="G567" s="78" t="s">
        <v>346</v>
      </c>
      <c r="H567" s="78" t="s">
        <v>1629</v>
      </c>
      <c r="I567" s="78" t="s">
        <v>160</v>
      </c>
      <c r="J567" s="79">
        <v>2.62</v>
      </c>
      <c r="K567" s="79">
        <v>115.35</v>
      </c>
      <c r="L567" s="79">
        <v>64.25</v>
      </c>
      <c r="M567" s="80">
        <v>100103</v>
      </c>
      <c r="N567" s="81">
        <v>34.29</v>
      </c>
      <c r="O567" s="82">
        <v>51.1</v>
      </c>
      <c r="P567" s="82">
        <v>0</v>
      </c>
      <c r="Q567" s="80" t="s">
        <v>21</v>
      </c>
      <c r="R567" s="88" t="s">
        <v>1630</v>
      </c>
      <c r="S567" s="83"/>
    </row>
    <row r="568" spans="1:19" ht="12.75" x14ac:dyDescent="0.2">
      <c r="A568" s="74">
        <v>751902</v>
      </c>
      <c r="B568" s="84" t="s">
        <v>2675</v>
      </c>
      <c r="C568" s="76" t="s">
        <v>1549</v>
      </c>
      <c r="D568" s="76" t="s">
        <v>2492</v>
      </c>
      <c r="E568" s="77">
        <v>54453</v>
      </c>
      <c r="F568" s="78" t="s">
        <v>271</v>
      </c>
      <c r="G568" s="78" t="s">
        <v>346</v>
      </c>
      <c r="H568" s="78" t="s">
        <v>1629</v>
      </c>
      <c r="I568" s="78" t="s">
        <v>160</v>
      </c>
      <c r="J568" s="79">
        <v>2.62</v>
      </c>
      <c r="K568" s="79">
        <v>74.87</v>
      </c>
      <c r="L568" s="79">
        <v>54.89</v>
      </c>
      <c r="M568" s="80">
        <v>100124</v>
      </c>
      <c r="N568" s="81">
        <v>13.41</v>
      </c>
      <c r="O568" s="82">
        <v>19.98</v>
      </c>
      <c r="P568" s="82">
        <v>0</v>
      </c>
      <c r="Q568" s="80" t="s">
        <v>21</v>
      </c>
      <c r="R568" s="88" t="s">
        <v>1630</v>
      </c>
      <c r="S568" s="83"/>
    </row>
    <row r="569" spans="1:19" ht="12.75" x14ac:dyDescent="0.2">
      <c r="A569" s="74">
        <v>125068</v>
      </c>
      <c r="B569" s="75" t="s">
        <v>2676</v>
      </c>
      <c r="C569" s="76" t="s">
        <v>1549</v>
      </c>
      <c r="D569" s="76" t="s">
        <v>2492</v>
      </c>
      <c r="E569" s="77">
        <v>43424</v>
      </c>
      <c r="F569" s="78" t="s">
        <v>271</v>
      </c>
      <c r="G569" s="78" t="s">
        <v>346</v>
      </c>
      <c r="H569" s="78" t="s">
        <v>1629</v>
      </c>
      <c r="I569" s="78" t="s">
        <v>160</v>
      </c>
      <c r="J569" s="79">
        <v>2.62</v>
      </c>
      <c r="K569" s="79">
        <v>88</v>
      </c>
      <c r="L569" s="79">
        <v>57.45</v>
      </c>
      <c r="M569" s="80">
        <v>100103</v>
      </c>
      <c r="N569" s="81">
        <v>20.5</v>
      </c>
      <c r="O569" s="82">
        <v>30.55</v>
      </c>
      <c r="P569" s="82">
        <v>0</v>
      </c>
      <c r="Q569" s="80" t="s">
        <v>21</v>
      </c>
      <c r="R569" s="88" t="s">
        <v>1630</v>
      </c>
      <c r="S569" s="83"/>
    </row>
    <row r="570" spans="1:19" ht="12.75" x14ac:dyDescent="0.2">
      <c r="A570" s="74">
        <v>411201</v>
      </c>
      <c r="B570" s="76" t="s">
        <v>2677</v>
      </c>
      <c r="C570" s="76" t="s">
        <v>2521</v>
      </c>
      <c r="D570" s="76" t="s">
        <v>158</v>
      </c>
      <c r="E570" s="77">
        <v>10383210928</v>
      </c>
      <c r="F570" s="78" t="s">
        <v>202</v>
      </c>
      <c r="G570" s="78" t="s">
        <v>346</v>
      </c>
      <c r="H570" s="78" t="s">
        <v>1629</v>
      </c>
      <c r="I570" s="78" t="s">
        <v>15</v>
      </c>
      <c r="J570" s="79">
        <v>2.62</v>
      </c>
      <c r="K570" s="79">
        <v>37.97</v>
      </c>
      <c r="L570" s="79" t="s">
        <v>17</v>
      </c>
      <c r="M570" s="85"/>
      <c r="N570" s="86"/>
      <c r="O570" s="87"/>
      <c r="P570" s="87"/>
      <c r="Q570" s="82" t="s">
        <v>21</v>
      </c>
      <c r="R570" s="82" t="s">
        <v>1630</v>
      </c>
      <c r="S570" s="83"/>
    </row>
    <row r="571" spans="1:19" ht="12.75" x14ac:dyDescent="0.2">
      <c r="A571" s="74">
        <v>221155</v>
      </c>
      <c r="B571" s="76" t="s">
        <v>2678</v>
      </c>
      <c r="C571" s="76" t="s">
        <v>1258</v>
      </c>
      <c r="D571" s="76" t="s">
        <v>158</v>
      </c>
      <c r="E571" s="77">
        <v>10036810928</v>
      </c>
      <c r="F571" s="78" t="s">
        <v>345</v>
      </c>
      <c r="G571" s="78" t="s">
        <v>346</v>
      </c>
      <c r="H571" s="78" t="s">
        <v>1629</v>
      </c>
      <c r="I571" s="78" t="s">
        <v>15</v>
      </c>
      <c r="J571" s="79">
        <v>2.62</v>
      </c>
      <c r="K571" s="79">
        <v>57.01</v>
      </c>
      <c r="L571" s="79" t="s">
        <v>17</v>
      </c>
      <c r="M571" s="85"/>
      <c r="N571" s="86"/>
      <c r="O571" s="87"/>
      <c r="P571" s="87"/>
      <c r="Q571" s="82" t="s">
        <v>21</v>
      </c>
      <c r="R571" s="82" t="s">
        <v>1630</v>
      </c>
      <c r="S571" s="83"/>
    </row>
    <row r="572" spans="1:19" ht="12.75" x14ac:dyDescent="0.2">
      <c r="A572" s="74">
        <v>194270</v>
      </c>
      <c r="B572" s="84" t="s">
        <v>2679</v>
      </c>
      <c r="C572" s="76" t="s">
        <v>1258</v>
      </c>
      <c r="D572" s="76" t="s">
        <v>158</v>
      </c>
      <c r="E572" s="77">
        <v>10346960928</v>
      </c>
      <c r="F572" s="78" t="s">
        <v>2497</v>
      </c>
      <c r="G572" s="78" t="s">
        <v>346</v>
      </c>
      <c r="H572" s="78" t="s">
        <v>1629</v>
      </c>
      <c r="I572" s="78" t="s">
        <v>160</v>
      </c>
      <c r="J572" s="79">
        <v>2.62</v>
      </c>
      <c r="K572" s="79">
        <v>134.35</v>
      </c>
      <c r="L572" s="79">
        <v>95.02</v>
      </c>
      <c r="M572" s="80">
        <v>100103</v>
      </c>
      <c r="N572" s="81">
        <v>26.39</v>
      </c>
      <c r="O572" s="82">
        <v>39.33</v>
      </c>
      <c r="P572" s="82">
        <v>0</v>
      </c>
      <c r="Q572" s="80" t="s">
        <v>21</v>
      </c>
      <c r="R572" s="88" t="s">
        <v>1630</v>
      </c>
      <c r="S572" s="83"/>
    </row>
    <row r="573" spans="1:19" ht="12.75" x14ac:dyDescent="0.2">
      <c r="A573" s="74">
        <v>116261</v>
      </c>
      <c r="B573" s="76" t="s">
        <v>2680</v>
      </c>
      <c r="C573" s="76" t="s">
        <v>1133</v>
      </c>
      <c r="D573" s="76" t="s">
        <v>2485</v>
      </c>
      <c r="E573" s="77">
        <v>7003</v>
      </c>
      <c r="F573" s="78" t="s">
        <v>202</v>
      </c>
      <c r="G573" s="78" t="s">
        <v>346</v>
      </c>
      <c r="H573" s="78" t="s">
        <v>1629</v>
      </c>
      <c r="I573" s="78" t="s">
        <v>15</v>
      </c>
      <c r="J573" s="79">
        <v>2.62</v>
      </c>
      <c r="K573" s="79">
        <v>42.62</v>
      </c>
      <c r="L573" s="79" t="s">
        <v>17</v>
      </c>
      <c r="M573" s="85"/>
      <c r="N573" s="86"/>
      <c r="O573" s="87"/>
      <c r="P573" s="87"/>
      <c r="Q573" s="80" t="s">
        <v>21</v>
      </c>
      <c r="R573" s="88" t="s">
        <v>1630</v>
      </c>
      <c r="S573" s="83"/>
    </row>
    <row r="574" spans="1:19" ht="12.75" x14ac:dyDescent="0.2">
      <c r="A574" s="74">
        <v>425435</v>
      </c>
      <c r="B574" s="84" t="s">
        <v>2681</v>
      </c>
      <c r="C574" s="76" t="s">
        <v>1061</v>
      </c>
      <c r="D574" s="76" t="s">
        <v>197</v>
      </c>
      <c r="E574" s="77">
        <v>91740</v>
      </c>
      <c r="F574" s="78" t="s">
        <v>1858</v>
      </c>
      <c r="G574" s="78" t="s">
        <v>19</v>
      </c>
      <c r="H574" s="78" t="s">
        <v>1629</v>
      </c>
      <c r="I574" s="80" t="s">
        <v>15</v>
      </c>
      <c r="J574" s="79">
        <v>2.62</v>
      </c>
      <c r="K574" s="79" t="s">
        <v>16</v>
      </c>
      <c r="L574" s="79" t="s">
        <v>17</v>
      </c>
      <c r="M574" s="85"/>
      <c r="N574" s="86"/>
      <c r="O574" s="87"/>
      <c r="P574" s="87"/>
      <c r="Q574" s="80" t="s">
        <v>21</v>
      </c>
      <c r="R574" s="88" t="s">
        <v>1630</v>
      </c>
      <c r="S574" s="83"/>
    </row>
    <row r="575" spans="1:19" ht="12.75" x14ac:dyDescent="0.2">
      <c r="A575" s="74">
        <v>211362</v>
      </c>
      <c r="B575" s="76" t="s">
        <v>2682</v>
      </c>
      <c r="C575" s="76" t="s">
        <v>2683</v>
      </c>
      <c r="D575" s="84" t="s">
        <v>2684</v>
      </c>
      <c r="E575" s="77">
        <v>35084</v>
      </c>
      <c r="F575" s="80" t="s">
        <v>1707</v>
      </c>
      <c r="G575" s="80" t="s">
        <v>119</v>
      </c>
      <c r="H575" s="78" t="s">
        <v>1629</v>
      </c>
      <c r="I575" s="80" t="s">
        <v>15</v>
      </c>
      <c r="J575" s="79">
        <v>2.62</v>
      </c>
      <c r="K575" s="79">
        <v>20.440000000000001</v>
      </c>
      <c r="L575" s="79" t="s">
        <v>17</v>
      </c>
      <c r="M575" s="85"/>
      <c r="N575" s="86"/>
      <c r="O575" s="87"/>
      <c r="P575" s="87"/>
      <c r="Q575" s="82" t="s">
        <v>53</v>
      </c>
      <c r="R575" s="82" t="s">
        <v>17</v>
      </c>
      <c r="S575" s="83"/>
    </row>
    <row r="576" spans="1:19" ht="12.75" x14ac:dyDescent="0.2">
      <c r="A576" s="74">
        <v>575028</v>
      </c>
      <c r="B576" s="84" t="s">
        <v>2685</v>
      </c>
      <c r="C576" s="76" t="s">
        <v>2686</v>
      </c>
      <c r="D576" s="84" t="s">
        <v>1705</v>
      </c>
      <c r="E576" s="77" t="s">
        <v>2687</v>
      </c>
      <c r="F576" s="80" t="s">
        <v>2688</v>
      </c>
      <c r="G576" s="78" t="s">
        <v>33</v>
      </c>
      <c r="H576" s="80" t="s">
        <v>1629</v>
      </c>
      <c r="I576" s="80" t="s">
        <v>15</v>
      </c>
      <c r="J576" s="90">
        <v>2.62</v>
      </c>
      <c r="K576" s="90">
        <v>26.62</v>
      </c>
      <c r="L576" s="90" t="s">
        <v>17</v>
      </c>
      <c r="M576" s="85"/>
      <c r="N576" s="86"/>
      <c r="O576" s="87"/>
      <c r="P576" s="87"/>
      <c r="Q576" s="89"/>
      <c r="R576" s="89"/>
      <c r="S576" s="83"/>
    </row>
    <row r="577" spans="1:19" ht="12.75" x14ac:dyDescent="0.2">
      <c r="A577" s="74">
        <v>494176</v>
      </c>
      <c r="B577" s="84" t="s">
        <v>2689</v>
      </c>
      <c r="C577" s="76" t="s">
        <v>2686</v>
      </c>
      <c r="D577" s="84" t="s">
        <v>1705</v>
      </c>
      <c r="E577" s="77" t="s">
        <v>2690</v>
      </c>
      <c r="F577" s="80" t="s">
        <v>2691</v>
      </c>
      <c r="G577" s="78" t="s">
        <v>33</v>
      </c>
      <c r="H577" s="80" t="s">
        <v>1629</v>
      </c>
      <c r="I577" s="80" t="s">
        <v>15</v>
      </c>
      <c r="J577" s="90">
        <v>2.62</v>
      </c>
      <c r="K577" s="90">
        <v>18.82</v>
      </c>
      <c r="L577" s="90" t="s">
        <v>17</v>
      </c>
      <c r="M577" s="85"/>
      <c r="N577" s="86"/>
      <c r="O577" s="87"/>
      <c r="P577" s="87"/>
      <c r="Q577" s="89"/>
      <c r="R577" s="89"/>
      <c r="S577" s="83"/>
    </row>
    <row r="578" spans="1:19" ht="12.75" x14ac:dyDescent="0.2">
      <c r="A578" s="74">
        <v>442006</v>
      </c>
      <c r="B578" s="84" t="s">
        <v>2692</v>
      </c>
      <c r="C578" s="76" t="s">
        <v>2686</v>
      </c>
      <c r="D578" s="84" t="s">
        <v>1705</v>
      </c>
      <c r="E578" s="77" t="s">
        <v>2693</v>
      </c>
      <c r="F578" s="80" t="s">
        <v>2688</v>
      </c>
      <c r="G578" s="78" t="s">
        <v>33</v>
      </c>
      <c r="H578" s="80" t="s">
        <v>1629</v>
      </c>
      <c r="I578" s="80" t="s">
        <v>15</v>
      </c>
      <c r="J578" s="90">
        <v>2.62</v>
      </c>
      <c r="K578" s="90">
        <v>32.619999999999997</v>
      </c>
      <c r="L578" s="90" t="s">
        <v>17</v>
      </c>
      <c r="M578" s="85"/>
      <c r="N578" s="86"/>
      <c r="O578" s="87"/>
      <c r="P578" s="87"/>
      <c r="Q578" s="89"/>
      <c r="R578" s="89"/>
      <c r="S578" s="83"/>
    </row>
    <row r="579" spans="1:19" ht="12.75" x14ac:dyDescent="0.2">
      <c r="A579" s="74">
        <v>293148</v>
      </c>
      <c r="B579" s="84" t="s">
        <v>2694</v>
      </c>
      <c r="C579" s="76" t="s">
        <v>1061</v>
      </c>
      <c r="D579" s="76" t="s">
        <v>2142</v>
      </c>
      <c r="E579" s="77">
        <v>91747</v>
      </c>
      <c r="F579" s="78" t="s">
        <v>2229</v>
      </c>
      <c r="G579" s="78" t="s">
        <v>19</v>
      </c>
      <c r="H579" s="78" t="s">
        <v>1629</v>
      </c>
      <c r="I579" s="78" t="s">
        <v>15</v>
      </c>
      <c r="J579" s="79">
        <v>2.62</v>
      </c>
      <c r="K579" s="79" t="s">
        <v>16</v>
      </c>
      <c r="L579" s="79" t="s">
        <v>17</v>
      </c>
      <c r="M579" s="85"/>
      <c r="N579" s="86"/>
      <c r="O579" s="87"/>
      <c r="P579" s="87"/>
      <c r="Q579" s="82" t="s">
        <v>21</v>
      </c>
      <c r="R579" s="82" t="s">
        <v>1630</v>
      </c>
      <c r="S579" s="83"/>
    </row>
    <row r="580" spans="1:19" ht="12.75" x14ac:dyDescent="0.2">
      <c r="A580" s="74">
        <v>430347</v>
      </c>
      <c r="B580" s="84" t="s">
        <v>2695</v>
      </c>
      <c r="C580" s="76" t="s">
        <v>1061</v>
      </c>
      <c r="D580" s="76" t="s">
        <v>2142</v>
      </c>
      <c r="E580" s="77">
        <v>91743</v>
      </c>
      <c r="F580" s="78" t="s">
        <v>2229</v>
      </c>
      <c r="G580" s="78" t="s">
        <v>19</v>
      </c>
      <c r="H580" s="78" t="s">
        <v>1629</v>
      </c>
      <c r="I580" s="78" t="s">
        <v>15</v>
      </c>
      <c r="J580" s="79">
        <v>2.62</v>
      </c>
      <c r="K580" s="79" t="s">
        <v>16</v>
      </c>
      <c r="L580" s="79" t="s">
        <v>17</v>
      </c>
      <c r="M580" s="85"/>
      <c r="N580" s="86"/>
      <c r="O580" s="87"/>
      <c r="P580" s="87"/>
      <c r="Q580" s="82" t="s">
        <v>21</v>
      </c>
      <c r="R580" s="82" t="s">
        <v>1630</v>
      </c>
      <c r="S580" s="83"/>
    </row>
    <row r="581" spans="1:19" ht="12.75" x14ac:dyDescent="0.2">
      <c r="A581" s="74">
        <v>198226</v>
      </c>
      <c r="B581" s="84" t="s">
        <v>2696</v>
      </c>
      <c r="C581" s="76" t="s">
        <v>1061</v>
      </c>
      <c r="D581" s="76" t="s">
        <v>2142</v>
      </c>
      <c r="E581" s="77">
        <v>91760</v>
      </c>
      <c r="F581" s="78" t="s">
        <v>2229</v>
      </c>
      <c r="G581" s="78" t="s">
        <v>19</v>
      </c>
      <c r="H581" s="78" t="s">
        <v>1629</v>
      </c>
      <c r="I581" s="78" t="s">
        <v>15</v>
      </c>
      <c r="J581" s="79">
        <v>2.62</v>
      </c>
      <c r="K581" s="79" t="s">
        <v>16</v>
      </c>
      <c r="L581" s="79" t="s">
        <v>17</v>
      </c>
      <c r="M581" s="85"/>
      <c r="N581" s="86"/>
      <c r="O581" s="87"/>
      <c r="P581" s="87"/>
      <c r="Q581" s="82" t="s">
        <v>21</v>
      </c>
      <c r="R581" s="82" t="s">
        <v>1630</v>
      </c>
      <c r="S581" s="83"/>
    </row>
    <row r="582" spans="1:19" ht="12.75" x14ac:dyDescent="0.2">
      <c r="A582" s="74">
        <v>435892</v>
      </c>
      <c r="B582" s="76" t="s">
        <v>2697</v>
      </c>
      <c r="C582" s="76" t="s">
        <v>2698</v>
      </c>
      <c r="D582" s="76" t="s">
        <v>1012</v>
      </c>
      <c r="E582" s="77" t="s">
        <v>2699</v>
      </c>
      <c r="F582" s="78" t="s">
        <v>2700</v>
      </c>
      <c r="G582" s="78" t="s">
        <v>194</v>
      </c>
      <c r="H582" s="78" t="s">
        <v>1629</v>
      </c>
      <c r="I582" s="78" t="s">
        <v>15</v>
      </c>
      <c r="J582" s="79">
        <v>2.62</v>
      </c>
      <c r="K582" s="79">
        <v>137.62</v>
      </c>
      <c r="L582" s="79" t="s">
        <v>17</v>
      </c>
      <c r="M582" s="85"/>
      <c r="N582" s="86"/>
      <c r="O582" s="87"/>
      <c r="P582" s="87"/>
      <c r="Q582" s="82" t="s">
        <v>21</v>
      </c>
      <c r="R582" s="82" t="s">
        <v>1630</v>
      </c>
      <c r="S582" s="83"/>
    </row>
    <row r="583" spans="1:19" ht="12.75" x14ac:dyDescent="0.2">
      <c r="A583" s="74">
        <v>884451</v>
      </c>
      <c r="B583" s="76" t="s">
        <v>2701</v>
      </c>
      <c r="C583" s="76" t="s">
        <v>44</v>
      </c>
      <c r="D583" s="76" t="s">
        <v>2043</v>
      </c>
      <c r="E583" s="77" t="s">
        <v>2702</v>
      </c>
      <c r="F583" s="78" t="s">
        <v>2703</v>
      </c>
      <c r="G583" s="78" t="s">
        <v>52</v>
      </c>
      <c r="H583" s="78" t="s">
        <v>1629</v>
      </c>
      <c r="I583" s="78" t="s">
        <v>15</v>
      </c>
      <c r="J583" s="79">
        <v>2.62</v>
      </c>
      <c r="K583" s="79">
        <v>22.52</v>
      </c>
      <c r="L583" s="79" t="s">
        <v>17</v>
      </c>
      <c r="M583" s="85"/>
      <c r="N583" s="86"/>
      <c r="O583" s="87"/>
      <c r="P583" s="87"/>
      <c r="Q583" s="82" t="s">
        <v>53</v>
      </c>
      <c r="R583" s="82" t="s">
        <v>17</v>
      </c>
      <c r="S583" s="83"/>
    </row>
    <row r="584" spans="1:19" ht="12.75" x14ac:dyDescent="0.2">
      <c r="A584" s="74">
        <v>831610</v>
      </c>
      <c r="B584" s="76" t="s">
        <v>2704</v>
      </c>
      <c r="C584" s="76" t="s">
        <v>44</v>
      </c>
      <c r="D584" s="76" t="s">
        <v>2043</v>
      </c>
      <c r="E584" s="77" t="s">
        <v>2705</v>
      </c>
      <c r="F584" s="78" t="s">
        <v>2706</v>
      </c>
      <c r="G584" s="78" t="s">
        <v>52</v>
      </c>
      <c r="H584" s="78" t="s">
        <v>1629</v>
      </c>
      <c r="I584" s="78" t="s">
        <v>15</v>
      </c>
      <c r="J584" s="79">
        <v>2.62</v>
      </c>
      <c r="K584" s="79">
        <v>17.82</v>
      </c>
      <c r="L584" s="79" t="s">
        <v>17</v>
      </c>
      <c r="M584" s="85"/>
      <c r="N584" s="86"/>
      <c r="O584" s="87"/>
      <c r="P584" s="87"/>
      <c r="Q584" s="80" t="s">
        <v>53</v>
      </c>
      <c r="R584" s="80" t="s">
        <v>17</v>
      </c>
      <c r="S584" s="83"/>
    </row>
    <row r="585" spans="1:19" ht="12.75" x14ac:dyDescent="0.2">
      <c r="A585" s="74">
        <v>831620</v>
      </c>
      <c r="B585" s="76" t="s">
        <v>2707</v>
      </c>
      <c r="C585" s="76" t="s">
        <v>44</v>
      </c>
      <c r="D585" s="76" t="s">
        <v>2043</v>
      </c>
      <c r="E585" s="77" t="s">
        <v>2708</v>
      </c>
      <c r="F585" s="78" t="s">
        <v>2706</v>
      </c>
      <c r="G585" s="78" t="s">
        <v>52</v>
      </c>
      <c r="H585" s="78" t="s">
        <v>1629</v>
      </c>
      <c r="I585" s="78" t="s">
        <v>15</v>
      </c>
      <c r="J585" s="79">
        <v>2.62</v>
      </c>
      <c r="K585" s="79">
        <v>17.82</v>
      </c>
      <c r="L585" s="79" t="s">
        <v>17</v>
      </c>
      <c r="M585" s="85"/>
      <c r="N585" s="86"/>
      <c r="O585" s="87"/>
      <c r="P585" s="87"/>
      <c r="Q585" s="82" t="s">
        <v>53</v>
      </c>
      <c r="R585" s="82" t="s">
        <v>17</v>
      </c>
      <c r="S585" s="89"/>
    </row>
    <row r="586" spans="1:19" ht="12.75" x14ac:dyDescent="0.2">
      <c r="A586" s="74">
        <v>831650</v>
      </c>
      <c r="B586" s="76" t="s">
        <v>2709</v>
      </c>
      <c r="C586" s="76" t="s">
        <v>44</v>
      </c>
      <c r="D586" s="76" t="s">
        <v>2043</v>
      </c>
      <c r="E586" s="77" t="s">
        <v>2710</v>
      </c>
      <c r="F586" s="78" t="s">
        <v>2706</v>
      </c>
      <c r="G586" s="78" t="s">
        <v>52</v>
      </c>
      <c r="H586" s="78" t="s">
        <v>1629</v>
      </c>
      <c r="I586" s="78" t="s">
        <v>15</v>
      </c>
      <c r="J586" s="79">
        <v>2.62</v>
      </c>
      <c r="K586" s="79">
        <v>18.690000000000001</v>
      </c>
      <c r="L586" s="79" t="s">
        <v>17</v>
      </c>
      <c r="M586" s="85"/>
      <c r="N586" s="86"/>
      <c r="O586" s="87"/>
      <c r="P586" s="87"/>
      <c r="Q586" s="80" t="s">
        <v>53</v>
      </c>
      <c r="R586" s="80" t="s">
        <v>17</v>
      </c>
      <c r="S586" s="83"/>
    </row>
    <row r="587" spans="1:19" ht="12.75" x14ac:dyDescent="0.2">
      <c r="A587" s="74">
        <v>129691</v>
      </c>
      <c r="B587" s="84" t="s">
        <v>2711</v>
      </c>
      <c r="C587" s="76" t="s">
        <v>391</v>
      </c>
      <c r="D587" s="76" t="s">
        <v>2043</v>
      </c>
      <c r="E587" s="77" t="s">
        <v>2712</v>
      </c>
      <c r="F587" s="78" t="s">
        <v>2713</v>
      </c>
      <c r="G587" s="78" t="s">
        <v>52</v>
      </c>
      <c r="H587" s="78" t="s">
        <v>1629</v>
      </c>
      <c r="I587" s="78" t="s">
        <v>15</v>
      </c>
      <c r="J587" s="79">
        <v>2.62</v>
      </c>
      <c r="K587" s="79">
        <v>20.59</v>
      </c>
      <c r="L587" s="79" t="s">
        <v>17</v>
      </c>
      <c r="M587" s="85"/>
      <c r="N587" s="86"/>
      <c r="O587" s="87"/>
      <c r="P587" s="87"/>
      <c r="Q587" s="82" t="s">
        <v>53</v>
      </c>
      <c r="R587" s="82" t="s">
        <v>17</v>
      </c>
      <c r="S587" s="83"/>
    </row>
    <row r="588" spans="1:19" ht="12.75" x14ac:dyDescent="0.2">
      <c r="A588" s="74">
        <v>168858</v>
      </c>
      <c r="B588" s="76" t="s">
        <v>2714</v>
      </c>
      <c r="C588" s="76" t="s">
        <v>123</v>
      </c>
      <c r="D588" s="76" t="s">
        <v>2047</v>
      </c>
      <c r="E588" s="77" t="s">
        <v>2715</v>
      </c>
      <c r="F588" s="78" t="s">
        <v>126</v>
      </c>
      <c r="G588" s="78" t="s">
        <v>52</v>
      </c>
      <c r="H588" s="78" t="s">
        <v>1629</v>
      </c>
      <c r="I588" s="78" t="s">
        <v>15</v>
      </c>
      <c r="J588" s="79">
        <v>2.62</v>
      </c>
      <c r="K588" s="79">
        <v>30.69</v>
      </c>
      <c r="L588" s="79" t="s">
        <v>17</v>
      </c>
      <c r="M588" s="85"/>
      <c r="N588" s="86"/>
      <c r="O588" s="87"/>
      <c r="P588" s="87"/>
      <c r="Q588" s="82" t="s">
        <v>53</v>
      </c>
      <c r="R588" s="82" t="s">
        <v>17</v>
      </c>
      <c r="S588" s="83"/>
    </row>
    <row r="589" spans="1:19" ht="12.75" x14ac:dyDescent="0.2">
      <c r="A589" s="74">
        <v>441953</v>
      </c>
      <c r="B589" s="76" t="s">
        <v>2716</v>
      </c>
      <c r="C589" s="76" t="s">
        <v>391</v>
      </c>
      <c r="D589" s="76" t="s">
        <v>2043</v>
      </c>
      <c r="E589" s="77" t="s">
        <v>2717</v>
      </c>
      <c r="F589" s="78" t="s">
        <v>2718</v>
      </c>
      <c r="G589" s="78" t="s">
        <v>52</v>
      </c>
      <c r="H589" s="78" t="s">
        <v>1629</v>
      </c>
      <c r="I589" s="78" t="s">
        <v>15</v>
      </c>
      <c r="J589" s="79">
        <v>2.62</v>
      </c>
      <c r="K589" s="79">
        <v>39.86</v>
      </c>
      <c r="L589" s="79" t="s">
        <v>17</v>
      </c>
      <c r="M589" s="85"/>
      <c r="N589" s="86"/>
      <c r="O589" s="87"/>
      <c r="P589" s="87"/>
      <c r="Q589" s="80" t="s">
        <v>53</v>
      </c>
      <c r="R589" s="80" t="s">
        <v>17</v>
      </c>
      <c r="S589" s="83"/>
    </row>
    <row r="590" spans="1:19" ht="12.75" x14ac:dyDescent="0.2">
      <c r="A590" s="74">
        <v>760981</v>
      </c>
      <c r="B590" s="76" t="s">
        <v>2719</v>
      </c>
      <c r="C590" s="76" t="s">
        <v>391</v>
      </c>
      <c r="D590" s="76" t="s">
        <v>2043</v>
      </c>
      <c r="E590" s="77" t="s">
        <v>2720</v>
      </c>
      <c r="F590" s="78" t="s">
        <v>2721</v>
      </c>
      <c r="G590" s="78" t="s">
        <v>52</v>
      </c>
      <c r="H590" s="78" t="s">
        <v>1629</v>
      </c>
      <c r="I590" s="78" t="s">
        <v>15</v>
      </c>
      <c r="J590" s="79">
        <v>2.62</v>
      </c>
      <c r="K590" s="79">
        <v>27.62</v>
      </c>
      <c r="L590" s="79" t="s">
        <v>17</v>
      </c>
      <c r="M590" s="85"/>
      <c r="N590" s="86"/>
      <c r="O590" s="87"/>
      <c r="P590" s="87"/>
      <c r="Q590" s="82" t="s">
        <v>53</v>
      </c>
      <c r="R590" s="82" t="s">
        <v>17</v>
      </c>
      <c r="S590" s="83"/>
    </row>
    <row r="591" spans="1:19" ht="12.75" x14ac:dyDescent="0.2">
      <c r="A591" s="74">
        <v>659003</v>
      </c>
      <c r="B591" s="76" t="s">
        <v>2722</v>
      </c>
      <c r="C591" s="76" t="s">
        <v>391</v>
      </c>
      <c r="D591" s="76" t="s">
        <v>2043</v>
      </c>
      <c r="E591" s="77" t="s">
        <v>393</v>
      </c>
      <c r="F591" s="78" t="s">
        <v>394</v>
      </c>
      <c r="G591" s="78" t="s">
        <v>52</v>
      </c>
      <c r="H591" s="78" t="s">
        <v>1629</v>
      </c>
      <c r="I591" s="78" t="s">
        <v>15</v>
      </c>
      <c r="J591" s="79">
        <v>2.62</v>
      </c>
      <c r="K591" s="79">
        <v>32.43</v>
      </c>
      <c r="L591" s="79" t="s">
        <v>17</v>
      </c>
      <c r="M591" s="85"/>
      <c r="N591" s="86"/>
      <c r="O591" s="87"/>
      <c r="P591" s="87"/>
      <c r="Q591" s="80" t="s">
        <v>53</v>
      </c>
      <c r="R591" s="80" t="s">
        <v>17</v>
      </c>
      <c r="S591" s="83"/>
    </row>
    <row r="592" spans="1:19" ht="12.75" x14ac:dyDescent="0.2">
      <c r="A592" s="74">
        <v>760990</v>
      </c>
      <c r="B592" s="76" t="s">
        <v>2723</v>
      </c>
      <c r="C592" s="76" t="s">
        <v>391</v>
      </c>
      <c r="D592" s="76" t="s">
        <v>2043</v>
      </c>
      <c r="E592" s="77" t="s">
        <v>2724</v>
      </c>
      <c r="F592" s="78" t="s">
        <v>2725</v>
      </c>
      <c r="G592" s="78" t="s">
        <v>52</v>
      </c>
      <c r="H592" s="78" t="s">
        <v>1629</v>
      </c>
      <c r="I592" s="78" t="s">
        <v>15</v>
      </c>
      <c r="J592" s="79">
        <v>2.62</v>
      </c>
      <c r="K592" s="79">
        <v>29.2</v>
      </c>
      <c r="L592" s="79" t="s">
        <v>17</v>
      </c>
      <c r="M592" s="85"/>
      <c r="N592" s="86"/>
      <c r="O592" s="87"/>
      <c r="P592" s="87"/>
      <c r="Q592" s="82" t="s">
        <v>53</v>
      </c>
      <c r="R592" s="82" t="s">
        <v>17</v>
      </c>
      <c r="S592" s="83"/>
    </row>
    <row r="593" spans="1:19" ht="12.75" x14ac:dyDescent="0.2">
      <c r="A593" s="74">
        <v>519685</v>
      </c>
      <c r="B593" s="76" t="s">
        <v>2726</v>
      </c>
      <c r="C593" s="76" t="s">
        <v>391</v>
      </c>
      <c r="D593" s="76" t="s">
        <v>2043</v>
      </c>
      <c r="E593" s="77" t="s">
        <v>2727</v>
      </c>
      <c r="F593" s="78" t="s">
        <v>394</v>
      </c>
      <c r="G593" s="78" t="s">
        <v>52</v>
      </c>
      <c r="H593" s="78" t="s">
        <v>1629</v>
      </c>
      <c r="I593" s="78" t="s">
        <v>15</v>
      </c>
      <c r="J593" s="79">
        <v>2.62</v>
      </c>
      <c r="K593" s="79">
        <v>43.06</v>
      </c>
      <c r="L593" s="79" t="s">
        <v>17</v>
      </c>
      <c r="M593" s="85"/>
      <c r="N593" s="86"/>
      <c r="O593" s="87"/>
      <c r="P593" s="87"/>
      <c r="Q593" s="82" t="s">
        <v>53</v>
      </c>
      <c r="R593" s="82" t="s">
        <v>17</v>
      </c>
      <c r="S593" s="83"/>
    </row>
    <row r="594" spans="1:19" ht="12.75" x14ac:dyDescent="0.2">
      <c r="A594" s="74">
        <v>430729</v>
      </c>
      <c r="B594" s="76" t="s">
        <v>2728</v>
      </c>
      <c r="C594" s="76" t="s">
        <v>2151</v>
      </c>
      <c r="D594" s="76" t="s">
        <v>2152</v>
      </c>
      <c r="E594" s="77">
        <v>84440</v>
      </c>
      <c r="F594" s="78" t="s">
        <v>2729</v>
      </c>
      <c r="G594" s="78" t="s">
        <v>104</v>
      </c>
      <c r="H594" s="78" t="s">
        <v>1629</v>
      </c>
      <c r="I594" s="78" t="s">
        <v>15</v>
      </c>
      <c r="J594" s="79">
        <v>2.62</v>
      </c>
      <c r="K594" s="79">
        <v>53.14</v>
      </c>
      <c r="L594" s="79" t="s">
        <v>17</v>
      </c>
      <c r="M594" s="85"/>
      <c r="N594" s="86"/>
      <c r="O594" s="87"/>
      <c r="P594" s="87"/>
      <c r="Q594" s="80" t="s">
        <v>21</v>
      </c>
      <c r="R594" s="88" t="s">
        <v>1630</v>
      </c>
      <c r="S594" s="83"/>
    </row>
    <row r="595" spans="1:19" ht="12.75" x14ac:dyDescent="0.2">
      <c r="A595" s="74">
        <v>993306</v>
      </c>
      <c r="B595" s="84" t="s">
        <v>2730</v>
      </c>
      <c r="C595" s="76" t="s">
        <v>2731</v>
      </c>
      <c r="D595" s="76" t="s">
        <v>2732</v>
      </c>
      <c r="E595" s="77">
        <v>2027</v>
      </c>
      <c r="F595" s="78" t="s">
        <v>2733</v>
      </c>
      <c r="G595" s="78" t="s">
        <v>33</v>
      </c>
      <c r="H595" s="78" t="s">
        <v>1629</v>
      </c>
      <c r="I595" s="78" t="s">
        <v>15</v>
      </c>
      <c r="J595" s="79">
        <v>2.62</v>
      </c>
      <c r="K595" s="79">
        <v>26.26</v>
      </c>
      <c r="L595" s="79" t="s">
        <v>17</v>
      </c>
      <c r="M595" s="85"/>
      <c r="N595" s="86"/>
      <c r="O595" s="87"/>
      <c r="P595" s="87"/>
      <c r="Q595" s="80" t="s">
        <v>165</v>
      </c>
      <c r="R595" s="82" t="s">
        <v>1802</v>
      </c>
      <c r="S595" s="83"/>
    </row>
    <row r="596" spans="1:19" ht="12.75" x14ac:dyDescent="0.2">
      <c r="A596" s="74">
        <v>113151</v>
      </c>
      <c r="B596" s="76" t="s">
        <v>2734</v>
      </c>
      <c r="C596" s="76" t="s">
        <v>44</v>
      </c>
      <c r="D596" s="76" t="s">
        <v>494</v>
      </c>
      <c r="E596" s="77">
        <v>10253488</v>
      </c>
      <c r="F596" s="78" t="s">
        <v>2735</v>
      </c>
      <c r="G596" s="78" t="s">
        <v>104</v>
      </c>
      <c r="H596" s="78" t="s">
        <v>1629</v>
      </c>
      <c r="I596" s="78" t="s">
        <v>15</v>
      </c>
      <c r="J596" s="79">
        <v>2.62</v>
      </c>
      <c r="K596" s="79">
        <v>36.72</v>
      </c>
      <c r="L596" s="79" t="s">
        <v>17</v>
      </c>
      <c r="M596" s="85"/>
      <c r="N596" s="86"/>
      <c r="O596" s="87"/>
      <c r="P596" s="87"/>
      <c r="Q596" s="82" t="s">
        <v>21</v>
      </c>
      <c r="R596" s="82" t="s">
        <v>1630</v>
      </c>
      <c r="S596" s="83"/>
    </row>
    <row r="597" spans="1:19" ht="12.75" x14ac:dyDescent="0.2">
      <c r="A597" s="74">
        <v>666721</v>
      </c>
      <c r="B597" s="76" t="s">
        <v>2736</v>
      </c>
      <c r="C597" s="76" t="s">
        <v>2737</v>
      </c>
      <c r="D597" s="76" t="s">
        <v>2009</v>
      </c>
      <c r="E597" s="77">
        <v>225070</v>
      </c>
      <c r="F597" s="78" t="s">
        <v>2738</v>
      </c>
      <c r="G597" s="78" t="s">
        <v>104</v>
      </c>
      <c r="H597" s="78" t="s">
        <v>1629</v>
      </c>
      <c r="I597" s="78" t="s">
        <v>15</v>
      </c>
      <c r="J597" s="79">
        <v>2.62</v>
      </c>
      <c r="K597" s="79">
        <v>45.43</v>
      </c>
      <c r="L597" s="79" t="s">
        <v>17</v>
      </c>
      <c r="M597" s="85"/>
      <c r="N597" s="86"/>
      <c r="O597" s="87"/>
      <c r="P597" s="87"/>
      <c r="Q597" s="82" t="s">
        <v>21</v>
      </c>
      <c r="R597" s="82" t="s">
        <v>1630</v>
      </c>
      <c r="S597" s="83"/>
    </row>
    <row r="598" spans="1:19" ht="12.75" x14ac:dyDescent="0.2">
      <c r="A598" s="74">
        <v>903334</v>
      </c>
      <c r="B598" s="76" t="s">
        <v>2739</v>
      </c>
      <c r="C598" s="76" t="s">
        <v>396</v>
      </c>
      <c r="D598" s="76" t="s">
        <v>1187</v>
      </c>
      <c r="E598" s="77">
        <v>2840066154</v>
      </c>
      <c r="F598" s="78" t="s">
        <v>397</v>
      </c>
      <c r="G598" s="78" t="s">
        <v>33</v>
      </c>
      <c r="H598" s="78" t="s">
        <v>1629</v>
      </c>
      <c r="I598" s="78" t="s">
        <v>15</v>
      </c>
      <c r="J598" s="79">
        <v>2.62</v>
      </c>
      <c r="K598" s="79">
        <v>35.94</v>
      </c>
      <c r="L598" s="79" t="s">
        <v>17</v>
      </c>
      <c r="M598" s="85"/>
      <c r="N598" s="86"/>
      <c r="O598" s="87"/>
      <c r="P598" s="87"/>
      <c r="Q598" s="82" t="s">
        <v>21</v>
      </c>
      <c r="R598" s="82" t="s">
        <v>1630</v>
      </c>
      <c r="S598" s="83"/>
    </row>
    <row r="599" spans="1:19" ht="12.75" x14ac:dyDescent="0.2">
      <c r="A599" s="74">
        <v>666702</v>
      </c>
      <c r="B599" s="76" t="s">
        <v>2740</v>
      </c>
      <c r="C599" s="76" t="s">
        <v>2737</v>
      </c>
      <c r="D599" s="76" t="s">
        <v>2009</v>
      </c>
      <c r="E599" s="77">
        <v>225067</v>
      </c>
      <c r="F599" s="78" t="s">
        <v>2738</v>
      </c>
      <c r="G599" s="78" t="s">
        <v>104</v>
      </c>
      <c r="H599" s="78" t="s">
        <v>1629</v>
      </c>
      <c r="I599" s="78" t="s">
        <v>15</v>
      </c>
      <c r="J599" s="79">
        <v>2.62</v>
      </c>
      <c r="K599" s="79">
        <v>44.75</v>
      </c>
      <c r="L599" s="79" t="s">
        <v>17</v>
      </c>
      <c r="M599" s="85"/>
      <c r="N599" s="86"/>
      <c r="O599" s="87"/>
      <c r="P599" s="87"/>
      <c r="Q599" s="82" t="s">
        <v>21</v>
      </c>
      <c r="R599" s="82" t="s">
        <v>1630</v>
      </c>
      <c r="S599" s="83"/>
    </row>
    <row r="600" spans="1:19" ht="12.75" x14ac:dyDescent="0.2">
      <c r="A600" s="74">
        <v>666711</v>
      </c>
      <c r="B600" s="76" t="s">
        <v>2741</v>
      </c>
      <c r="C600" s="76" t="s">
        <v>2737</v>
      </c>
      <c r="D600" s="76" t="s">
        <v>2009</v>
      </c>
      <c r="E600" s="77">
        <v>225065</v>
      </c>
      <c r="F600" s="78" t="s">
        <v>2738</v>
      </c>
      <c r="G600" s="78" t="s">
        <v>104</v>
      </c>
      <c r="H600" s="78" t="s">
        <v>1629</v>
      </c>
      <c r="I600" s="78" t="s">
        <v>15</v>
      </c>
      <c r="J600" s="79">
        <v>2.62</v>
      </c>
      <c r="K600" s="79">
        <v>46.69</v>
      </c>
      <c r="L600" s="79" t="s">
        <v>17</v>
      </c>
      <c r="M600" s="85"/>
      <c r="N600" s="86"/>
      <c r="O600" s="87"/>
      <c r="P600" s="87"/>
      <c r="Q600" s="82" t="s">
        <v>21</v>
      </c>
      <c r="R600" s="82" t="s">
        <v>1630</v>
      </c>
      <c r="S600" s="83"/>
    </row>
    <row r="601" spans="1:19" ht="12.75" x14ac:dyDescent="0.2">
      <c r="A601" s="74">
        <v>105242</v>
      </c>
      <c r="B601" s="76" t="s">
        <v>2742</v>
      </c>
      <c r="C601" s="76" t="s">
        <v>2743</v>
      </c>
      <c r="D601" s="76" t="s">
        <v>1705</v>
      </c>
      <c r="E601" s="77" t="s">
        <v>2744</v>
      </c>
      <c r="F601" s="78" t="s">
        <v>2745</v>
      </c>
      <c r="G601" s="78" t="s">
        <v>33</v>
      </c>
      <c r="H601" s="78" t="s">
        <v>1629</v>
      </c>
      <c r="I601" s="78" t="s">
        <v>15</v>
      </c>
      <c r="J601" s="79">
        <v>2.62</v>
      </c>
      <c r="K601" s="79">
        <v>30.42</v>
      </c>
      <c r="L601" s="79" t="s">
        <v>17</v>
      </c>
      <c r="M601" s="85"/>
      <c r="N601" s="86"/>
      <c r="O601" s="87"/>
      <c r="P601" s="87"/>
      <c r="Q601" s="80" t="s">
        <v>21</v>
      </c>
      <c r="R601" s="88" t="s">
        <v>1630</v>
      </c>
      <c r="S601" s="83"/>
    </row>
    <row r="602" spans="1:19" ht="12.75" x14ac:dyDescent="0.2">
      <c r="A602" s="74">
        <v>565142</v>
      </c>
      <c r="B602" s="76" t="s">
        <v>2746</v>
      </c>
      <c r="C602" s="76" t="s">
        <v>399</v>
      </c>
      <c r="D602" s="76" t="s">
        <v>400</v>
      </c>
      <c r="E602" s="77">
        <v>79203</v>
      </c>
      <c r="F602" s="78" t="s">
        <v>401</v>
      </c>
      <c r="G602" s="78" t="s">
        <v>33</v>
      </c>
      <c r="H602" s="78" t="s">
        <v>1629</v>
      </c>
      <c r="I602" s="78" t="s">
        <v>15</v>
      </c>
      <c r="J602" s="79">
        <v>2.62</v>
      </c>
      <c r="K602" s="79">
        <v>31.12</v>
      </c>
      <c r="L602" s="79" t="s">
        <v>17</v>
      </c>
      <c r="M602" s="85"/>
      <c r="N602" s="86"/>
      <c r="O602" s="87"/>
      <c r="P602" s="87"/>
      <c r="Q602" s="82" t="s">
        <v>21</v>
      </c>
      <c r="R602" s="82" t="s">
        <v>1630</v>
      </c>
      <c r="S602" s="83"/>
    </row>
    <row r="603" spans="1:19" ht="12.75" x14ac:dyDescent="0.2">
      <c r="A603" s="74">
        <v>536959</v>
      </c>
      <c r="B603" s="84" t="s">
        <v>2747</v>
      </c>
      <c r="C603" s="76" t="s">
        <v>2748</v>
      </c>
      <c r="D603" s="76" t="s">
        <v>2749</v>
      </c>
      <c r="E603" s="77">
        <v>15500</v>
      </c>
      <c r="F603" s="78" t="s">
        <v>2750</v>
      </c>
      <c r="G603" s="78" t="s">
        <v>104</v>
      </c>
      <c r="H603" s="78" t="s">
        <v>1629</v>
      </c>
      <c r="I603" s="78" t="s">
        <v>15</v>
      </c>
      <c r="J603" s="79">
        <v>2.62</v>
      </c>
      <c r="K603" s="79">
        <v>45.67</v>
      </c>
      <c r="L603" s="79" t="s">
        <v>17</v>
      </c>
      <c r="M603" s="85"/>
      <c r="N603" s="86"/>
      <c r="O603" s="87"/>
      <c r="P603" s="87"/>
      <c r="Q603" s="82" t="s">
        <v>21</v>
      </c>
      <c r="R603" s="82" t="s">
        <v>1630</v>
      </c>
      <c r="S603" s="83"/>
    </row>
    <row r="604" spans="1:19" ht="12.75" x14ac:dyDescent="0.2">
      <c r="A604" s="74">
        <v>536953</v>
      </c>
      <c r="B604" s="84" t="s">
        <v>2751</v>
      </c>
      <c r="C604" s="76" t="s">
        <v>2748</v>
      </c>
      <c r="D604" s="76" t="s">
        <v>2749</v>
      </c>
      <c r="E604" s="77">
        <v>16500</v>
      </c>
      <c r="F604" s="78" t="s">
        <v>2750</v>
      </c>
      <c r="G604" s="78" t="s">
        <v>104</v>
      </c>
      <c r="H604" s="78" t="s">
        <v>1629</v>
      </c>
      <c r="I604" s="78" t="s">
        <v>15</v>
      </c>
      <c r="J604" s="79">
        <v>2.62</v>
      </c>
      <c r="K604" s="79">
        <v>45.67</v>
      </c>
      <c r="L604" s="79" t="s">
        <v>17</v>
      </c>
      <c r="M604" s="85"/>
      <c r="N604" s="86"/>
      <c r="O604" s="87"/>
      <c r="P604" s="87"/>
      <c r="Q604" s="82" t="s">
        <v>21</v>
      </c>
      <c r="R604" s="82" t="s">
        <v>1630</v>
      </c>
      <c r="S604" s="83"/>
    </row>
    <row r="605" spans="1:19" ht="12.75" x14ac:dyDescent="0.2">
      <c r="A605" s="74">
        <v>275425</v>
      </c>
      <c r="B605" s="76" t="s">
        <v>2752</v>
      </c>
      <c r="C605" s="76" t="s">
        <v>2753</v>
      </c>
      <c r="D605" s="76" t="s">
        <v>2732</v>
      </c>
      <c r="E605" s="77">
        <v>1932001683</v>
      </c>
      <c r="F605" s="78" t="s">
        <v>2754</v>
      </c>
      <c r="G605" s="78" t="s">
        <v>33</v>
      </c>
      <c r="H605" s="78" t="s">
        <v>1629</v>
      </c>
      <c r="I605" s="78" t="s">
        <v>15</v>
      </c>
      <c r="J605" s="79">
        <v>2.62</v>
      </c>
      <c r="K605" s="79">
        <v>36.46</v>
      </c>
      <c r="L605" s="79" t="s">
        <v>17</v>
      </c>
      <c r="M605" s="85"/>
      <c r="N605" s="86"/>
      <c r="O605" s="87"/>
      <c r="P605" s="87"/>
      <c r="Q605" s="82" t="s">
        <v>21</v>
      </c>
      <c r="R605" s="82" t="s">
        <v>1630</v>
      </c>
      <c r="S605" s="83"/>
    </row>
    <row r="606" spans="1:19" ht="12.75" x14ac:dyDescent="0.2">
      <c r="A606" s="74">
        <v>837092</v>
      </c>
      <c r="B606" s="84" t="s">
        <v>2755</v>
      </c>
      <c r="C606" s="76" t="s">
        <v>243</v>
      </c>
      <c r="D606" s="76" t="s">
        <v>244</v>
      </c>
      <c r="E606" s="77">
        <v>9801</v>
      </c>
      <c r="F606" s="78" t="s">
        <v>2756</v>
      </c>
      <c r="G606" s="78" t="s">
        <v>33</v>
      </c>
      <c r="H606" s="78" t="s">
        <v>1629</v>
      </c>
      <c r="I606" s="78" t="s">
        <v>15</v>
      </c>
      <c r="J606" s="79">
        <v>2.62</v>
      </c>
      <c r="K606" s="79">
        <v>43.63</v>
      </c>
      <c r="L606" s="79" t="s">
        <v>17</v>
      </c>
      <c r="M606" s="85"/>
      <c r="N606" s="86"/>
      <c r="O606" s="87"/>
      <c r="P606" s="87"/>
      <c r="Q606" s="82" t="s">
        <v>21</v>
      </c>
      <c r="R606" s="82" t="s">
        <v>1630</v>
      </c>
      <c r="S606" s="83"/>
    </row>
    <row r="607" spans="1:19" ht="12.75" x14ac:dyDescent="0.2">
      <c r="A607" s="74">
        <v>726762</v>
      </c>
      <c r="B607" s="76" t="s">
        <v>2757</v>
      </c>
      <c r="C607" s="76" t="s">
        <v>403</v>
      </c>
      <c r="D607" s="76" t="s">
        <v>2732</v>
      </c>
      <c r="E607" s="77">
        <v>10019320001984</v>
      </c>
      <c r="F607" s="78" t="s">
        <v>405</v>
      </c>
      <c r="G607" s="78" t="s">
        <v>33</v>
      </c>
      <c r="H607" s="78" t="s">
        <v>1629</v>
      </c>
      <c r="I607" s="78" t="s">
        <v>15</v>
      </c>
      <c r="J607" s="79">
        <v>2.62</v>
      </c>
      <c r="K607" s="79">
        <v>42.24</v>
      </c>
      <c r="L607" s="79" t="s">
        <v>17</v>
      </c>
      <c r="M607" s="85"/>
      <c r="N607" s="86"/>
      <c r="O607" s="87"/>
      <c r="P607" s="87"/>
      <c r="Q607" s="80" t="s">
        <v>165</v>
      </c>
      <c r="R607" s="82" t="s">
        <v>1802</v>
      </c>
      <c r="S607" s="83"/>
    </row>
    <row r="608" spans="1:19" ht="12.75" x14ac:dyDescent="0.2">
      <c r="A608" s="74">
        <v>783061</v>
      </c>
      <c r="B608" s="76" t="s">
        <v>2758</v>
      </c>
      <c r="C608" s="76" t="s">
        <v>2620</v>
      </c>
      <c r="D608" s="76" t="s">
        <v>2620</v>
      </c>
      <c r="E608" s="77">
        <v>57071</v>
      </c>
      <c r="F608" s="78" t="s">
        <v>426</v>
      </c>
      <c r="G608" s="78" t="s">
        <v>33</v>
      </c>
      <c r="H608" s="78" t="s">
        <v>1629</v>
      </c>
      <c r="I608" s="78" t="s">
        <v>15</v>
      </c>
      <c r="J608" s="79">
        <v>2.62</v>
      </c>
      <c r="K608" s="79">
        <v>52.62</v>
      </c>
      <c r="L608" s="79" t="s">
        <v>17</v>
      </c>
      <c r="M608" s="85"/>
      <c r="N608" s="86"/>
      <c r="O608" s="87"/>
      <c r="P608" s="87"/>
      <c r="Q608" s="82" t="s">
        <v>21</v>
      </c>
      <c r="R608" s="82" t="s">
        <v>1630</v>
      </c>
      <c r="S608" s="83"/>
    </row>
    <row r="609" spans="1:19" ht="12.75" x14ac:dyDescent="0.2">
      <c r="A609" s="74">
        <v>726690</v>
      </c>
      <c r="B609" s="76" t="s">
        <v>2759</v>
      </c>
      <c r="C609" s="76" t="s">
        <v>396</v>
      </c>
      <c r="D609" s="76" t="s">
        <v>1187</v>
      </c>
      <c r="E609" s="77">
        <v>2840045092</v>
      </c>
      <c r="F609" s="78" t="s">
        <v>2760</v>
      </c>
      <c r="G609" s="78" t="s">
        <v>33</v>
      </c>
      <c r="H609" s="78" t="s">
        <v>1629</v>
      </c>
      <c r="I609" s="78" t="s">
        <v>15</v>
      </c>
      <c r="J609" s="79">
        <v>2.62</v>
      </c>
      <c r="K609" s="79">
        <v>35.64</v>
      </c>
      <c r="L609" s="79" t="s">
        <v>17</v>
      </c>
      <c r="M609" s="85"/>
      <c r="N609" s="86"/>
      <c r="O609" s="87"/>
      <c r="P609" s="87"/>
      <c r="Q609" s="82" t="s">
        <v>21</v>
      </c>
      <c r="R609" s="82" t="s">
        <v>1630</v>
      </c>
      <c r="S609" s="83"/>
    </row>
    <row r="610" spans="1:19" ht="12.75" x14ac:dyDescent="0.2">
      <c r="A610" s="74">
        <v>669922</v>
      </c>
      <c r="B610" s="84" t="s">
        <v>2761</v>
      </c>
      <c r="C610" s="76" t="s">
        <v>2748</v>
      </c>
      <c r="D610" s="76" t="s">
        <v>2749</v>
      </c>
      <c r="E610" s="77" t="s">
        <v>2762</v>
      </c>
      <c r="F610" s="78" t="s">
        <v>2750</v>
      </c>
      <c r="G610" s="78" t="s">
        <v>104</v>
      </c>
      <c r="H610" s="78" t="s">
        <v>1629</v>
      </c>
      <c r="I610" s="78" t="s">
        <v>15</v>
      </c>
      <c r="J610" s="79">
        <v>2.62</v>
      </c>
      <c r="K610" s="79">
        <v>45.67</v>
      </c>
      <c r="L610" s="79" t="s">
        <v>17</v>
      </c>
      <c r="M610" s="85"/>
      <c r="N610" s="86"/>
      <c r="O610" s="87"/>
      <c r="P610" s="87"/>
      <c r="Q610" s="82" t="s">
        <v>21</v>
      </c>
      <c r="R610" s="82" t="s">
        <v>1630</v>
      </c>
      <c r="S610" s="83"/>
    </row>
    <row r="611" spans="1:19" ht="12.75" x14ac:dyDescent="0.2">
      <c r="A611" s="74">
        <v>113161</v>
      </c>
      <c r="B611" s="76" t="s">
        <v>2763</v>
      </c>
      <c r="C611" s="76" t="s">
        <v>44</v>
      </c>
      <c r="D611" s="76" t="s">
        <v>494</v>
      </c>
      <c r="E611" s="77">
        <v>10253489</v>
      </c>
      <c r="F611" s="78" t="s">
        <v>2735</v>
      </c>
      <c r="G611" s="78" t="s">
        <v>104</v>
      </c>
      <c r="H611" s="78" t="s">
        <v>1629</v>
      </c>
      <c r="I611" s="78" t="s">
        <v>15</v>
      </c>
      <c r="J611" s="79">
        <v>2.62</v>
      </c>
      <c r="K611" s="79">
        <v>32.479999999999997</v>
      </c>
      <c r="L611" s="79" t="s">
        <v>17</v>
      </c>
      <c r="M611" s="85"/>
      <c r="N611" s="86"/>
      <c r="O611" s="87"/>
      <c r="P611" s="87"/>
      <c r="Q611" s="82" t="s">
        <v>21</v>
      </c>
      <c r="R611" s="82" t="s">
        <v>1630</v>
      </c>
      <c r="S611" s="83"/>
    </row>
    <row r="612" spans="1:19" ht="12.75" x14ac:dyDescent="0.2">
      <c r="A612" s="74">
        <v>864022</v>
      </c>
      <c r="B612" s="84" t="s">
        <v>2764</v>
      </c>
      <c r="C612" s="76" t="s">
        <v>503</v>
      </c>
      <c r="D612" s="76" t="s">
        <v>504</v>
      </c>
      <c r="E612" s="77">
        <v>3593</v>
      </c>
      <c r="F612" s="78" t="s">
        <v>2765</v>
      </c>
      <c r="G612" s="78" t="s">
        <v>104</v>
      </c>
      <c r="H612" s="78" t="s">
        <v>1629</v>
      </c>
      <c r="I612" s="78" t="s">
        <v>160</v>
      </c>
      <c r="J612" s="79">
        <v>2.62</v>
      </c>
      <c r="K612" s="79">
        <v>59.62</v>
      </c>
      <c r="L612" s="79">
        <v>58.45</v>
      </c>
      <c r="M612" s="80">
        <v>100912</v>
      </c>
      <c r="N612" s="81">
        <v>3.95</v>
      </c>
      <c r="O612" s="82">
        <v>1.17</v>
      </c>
      <c r="P612" s="82">
        <v>0</v>
      </c>
      <c r="Q612" s="80" t="s">
        <v>21</v>
      </c>
      <c r="R612" s="88" t="s">
        <v>1630</v>
      </c>
      <c r="S612" s="83"/>
    </row>
    <row r="613" spans="1:19" ht="12.75" x14ac:dyDescent="0.2">
      <c r="A613" s="74">
        <v>270104</v>
      </c>
      <c r="B613" s="76" t="s">
        <v>2766</v>
      </c>
      <c r="C613" s="76" t="s">
        <v>2767</v>
      </c>
      <c r="D613" s="76" t="s">
        <v>2097</v>
      </c>
      <c r="E613" s="77">
        <v>1184</v>
      </c>
      <c r="F613" s="78" t="s">
        <v>2768</v>
      </c>
      <c r="G613" s="78" t="s">
        <v>104</v>
      </c>
      <c r="H613" s="78" t="s">
        <v>1629</v>
      </c>
      <c r="I613" s="78" t="s">
        <v>15</v>
      </c>
      <c r="J613" s="79">
        <v>2.62</v>
      </c>
      <c r="K613" s="79">
        <v>48.82</v>
      </c>
      <c r="L613" s="79" t="s">
        <v>17</v>
      </c>
      <c r="M613" s="85"/>
      <c r="N613" s="86"/>
      <c r="O613" s="87"/>
      <c r="P613" s="87"/>
      <c r="Q613" s="82" t="s">
        <v>21</v>
      </c>
      <c r="R613" s="82" t="s">
        <v>1630</v>
      </c>
      <c r="S613" s="83"/>
    </row>
    <row r="614" spans="1:19" ht="12.75" x14ac:dyDescent="0.2">
      <c r="A614" s="74">
        <v>354887</v>
      </c>
      <c r="B614" s="76" t="s">
        <v>2769</v>
      </c>
      <c r="C614" s="76" t="s">
        <v>2151</v>
      </c>
      <c r="D614" s="76" t="s">
        <v>2152</v>
      </c>
      <c r="E614" s="77">
        <v>71220</v>
      </c>
      <c r="F614" s="78" t="s">
        <v>2770</v>
      </c>
      <c r="G614" s="78" t="s">
        <v>104</v>
      </c>
      <c r="H614" s="78" t="s">
        <v>1629</v>
      </c>
      <c r="I614" s="78" t="s">
        <v>15</v>
      </c>
      <c r="J614" s="79">
        <v>2.62</v>
      </c>
      <c r="K614" s="79">
        <v>63.15</v>
      </c>
      <c r="L614" s="79" t="s">
        <v>17</v>
      </c>
      <c r="M614" s="85"/>
      <c r="N614" s="86"/>
      <c r="O614" s="87"/>
      <c r="P614" s="87"/>
      <c r="Q614" s="82" t="s">
        <v>21</v>
      </c>
      <c r="R614" s="82" t="s">
        <v>1630</v>
      </c>
      <c r="S614" s="83"/>
    </row>
    <row r="615" spans="1:19" ht="12.75" x14ac:dyDescent="0.2">
      <c r="A615" s="74">
        <v>119385</v>
      </c>
      <c r="B615" s="76" t="s">
        <v>2771</v>
      </c>
      <c r="C615" s="76" t="s">
        <v>44</v>
      </c>
      <c r="D615" s="76" t="s">
        <v>1756</v>
      </c>
      <c r="E615" s="77">
        <v>119385</v>
      </c>
      <c r="F615" s="78" t="s">
        <v>2195</v>
      </c>
      <c r="G615" s="78" t="s">
        <v>104</v>
      </c>
      <c r="H615" s="78" t="s">
        <v>1629</v>
      </c>
      <c r="I615" s="78" t="s">
        <v>15</v>
      </c>
      <c r="J615" s="79">
        <v>2.62</v>
      </c>
      <c r="K615" s="79">
        <v>31.68</v>
      </c>
      <c r="L615" s="79" t="s">
        <v>17</v>
      </c>
      <c r="M615" s="85"/>
      <c r="N615" s="86"/>
      <c r="O615" s="87"/>
      <c r="P615" s="87"/>
      <c r="Q615" s="80" t="s">
        <v>21</v>
      </c>
      <c r="R615" s="88" t="s">
        <v>1630</v>
      </c>
      <c r="S615" s="83"/>
    </row>
    <row r="616" spans="1:19" ht="12.75" x14ac:dyDescent="0.2">
      <c r="A616" s="74">
        <v>283730</v>
      </c>
      <c r="B616" s="76" t="s">
        <v>2772</v>
      </c>
      <c r="C616" s="76" t="s">
        <v>101</v>
      </c>
      <c r="D616" s="76" t="s">
        <v>1756</v>
      </c>
      <c r="E616" s="77">
        <v>283730</v>
      </c>
      <c r="F616" s="78" t="s">
        <v>103</v>
      </c>
      <c r="G616" s="78" t="s">
        <v>104</v>
      </c>
      <c r="H616" s="78" t="s">
        <v>1629</v>
      </c>
      <c r="I616" s="78" t="s">
        <v>15</v>
      </c>
      <c r="J616" s="79">
        <v>2.62</v>
      </c>
      <c r="K616" s="79">
        <v>45.36</v>
      </c>
      <c r="L616" s="79" t="s">
        <v>17</v>
      </c>
      <c r="M616" s="85"/>
      <c r="N616" s="86"/>
      <c r="O616" s="87"/>
      <c r="P616" s="87"/>
      <c r="Q616" s="80" t="s">
        <v>21</v>
      </c>
      <c r="R616" s="88" t="s">
        <v>1630</v>
      </c>
      <c r="S616" s="83"/>
    </row>
    <row r="617" spans="1:19" ht="12.75" x14ac:dyDescent="0.2">
      <c r="A617" s="74">
        <v>610782</v>
      </c>
      <c r="B617" s="76" t="s">
        <v>2773</v>
      </c>
      <c r="C617" s="76" t="s">
        <v>44</v>
      </c>
      <c r="D617" s="76" t="s">
        <v>1756</v>
      </c>
      <c r="E617" s="77">
        <v>610782</v>
      </c>
      <c r="F617" s="78" t="s">
        <v>164</v>
      </c>
      <c r="G617" s="78" t="s">
        <v>104</v>
      </c>
      <c r="H617" s="78" t="s">
        <v>1629</v>
      </c>
      <c r="I617" s="78" t="s">
        <v>15</v>
      </c>
      <c r="J617" s="79">
        <v>2.62</v>
      </c>
      <c r="K617" s="79">
        <v>29.83</v>
      </c>
      <c r="L617" s="79" t="s">
        <v>17</v>
      </c>
      <c r="M617" s="85"/>
      <c r="N617" s="86"/>
      <c r="O617" s="87"/>
      <c r="P617" s="87"/>
      <c r="Q617" s="82" t="s">
        <v>21</v>
      </c>
      <c r="R617" s="82" t="s">
        <v>1630</v>
      </c>
      <c r="S617" s="83"/>
    </row>
    <row r="618" spans="1:19" ht="12.75" x14ac:dyDescent="0.2">
      <c r="A618" s="74">
        <v>481911</v>
      </c>
      <c r="B618" s="76" t="s">
        <v>2774</v>
      </c>
      <c r="C618" s="76" t="s">
        <v>2775</v>
      </c>
      <c r="D618" s="76" t="s">
        <v>158</v>
      </c>
      <c r="E618" s="77">
        <v>10000008481</v>
      </c>
      <c r="F618" s="78" t="s">
        <v>1168</v>
      </c>
      <c r="G618" s="78" t="s">
        <v>47</v>
      </c>
      <c r="H618" s="78" t="s">
        <v>1629</v>
      </c>
      <c r="I618" s="78" t="s">
        <v>15</v>
      </c>
      <c r="J618" s="79">
        <v>2.62</v>
      </c>
      <c r="K618" s="79">
        <v>38.1</v>
      </c>
      <c r="L618" s="79" t="s">
        <v>17</v>
      </c>
      <c r="M618" s="85"/>
      <c r="N618" s="86"/>
      <c r="O618" s="87"/>
      <c r="P618" s="87"/>
      <c r="Q618" s="82" t="s">
        <v>21</v>
      </c>
      <c r="R618" s="82" t="s">
        <v>1630</v>
      </c>
      <c r="S618" s="83"/>
    </row>
    <row r="619" spans="1:19" ht="12.75" x14ac:dyDescent="0.2">
      <c r="A619" s="74">
        <v>323973</v>
      </c>
      <c r="B619" s="84" t="s">
        <v>2776</v>
      </c>
      <c r="C619" s="84" t="s">
        <v>2194</v>
      </c>
      <c r="D619" s="84" t="s">
        <v>2194</v>
      </c>
      <c r="E619" s="77">
        <v>95157</v>
      </c>
      <c r="F619" s="80" t="s">
        <v>2777</v>
      </c>
      <c r="G619" s="80" t="s">
        <v>47</v>
      </c>
      <c r="H619" s="80" t="s">
        <v>1629</v>
      </c>
      <c r="I619" s="80" t="s">
        <v>160</v>
      </c>
      <c r="J619" s="79">
        <v>2.62</v>
      </c>
      <c r="K619" s="79">
        <v>44.56</v>
      </c>
      <c r="L619" s="79">
        <v>31.71</v>
      </c>
      <c r="M619" s="80">
        <v>100103</v>
      </c>
      <c r="N619" s="81">
        <v>8.6199999999999992</v>
      </c>
      <c r="O619" s="82">
        <v>12.85</v>
      </c>
      <c r="P619" s="82">
        <v>0</v>
      </c>
      <c r="Q619" s="80" t="s">
        <v>21</v>
      </c>
      <c r="R619" s="88" t="s">
        <v>1630</v>
      </c>
      <c r="S619" s="83"/>
    </row>
    <row r="620" spans="1:19" ht="12.75" x14ac:dyDescent="0.2">
      <c r="A620" s="74">
        <v>276813</v>
      </c>
      <c r="B620" s="84" t="s">
        <v>2778</v>
      </c>
      <c r="C620" s="84" t="s">
        <v>2194</v>
      </c>
      <c r="D620" s="84" t="s">
        <v>2194</v>
      </c>
      <c r="E620" s="77">
        <v>96114</v>
      </c>
      <c r="F620" s="80" t="s">
        <v>2268</v>
      </c>
      <c r="G620" s="80" t="s">
        <v>47</v>
      </c>
      <c r="H620" s="80" t="s">
        <v>1629</v>
      </c>
      <c r="I620" s="80" t="s">
        <v>15</v>
      </c>
      <c r="J620" s="79">
        <v>2.62</v>
      </c>
      <c r="K620" s="79">
        <v>27.42</v>
      </c>
      <c r="L620" s="79" t="s">
        <v>17</v>
      </c>
      <c r="M620" s="85"/>
      <c r="N620" s="86"/>
      <c r="O620" s="87"/>
      <c r="P620" s="87"/>
      <c r="Q620" s="82" t="s">
        <v>21</v>
      </c>
      <c r="R620" s="82" t="s">
        <v>1630</v>
      </c>
      <c r="S620" s="83"/>
    </row>
    <row r="621" spans="1:19" ht="12.75" x14ac:dyDescent="0.2">
      <c r="A621" s="74">
        <v>210358</v>
      </c>
      <c r="B621" s="84" t="s">
        <v>2779</v>
      </c>
      <c r="C621" s="84" t="s">
        <v>44</v>
      </c>
      <c r="D621" s="84" t="s">
        <v>2194</v>
      </c>
      <c r="E621" s="77">
        <v>96077</v>
      </c>
      <c r="F621" s="80" t="s">
        <v>202</v>
      </c>
      <c r="G621" s="80" t="s">
        <v>47</v>
      </c>
      <c r="H621" s="80" t="s">
        <v>1629</v>
      </c>
      <c r="I621" s="80" t="s">
        <v>15</v>
      </c>
      <c r="J621" s="79">
        <v>2.62</v>
      </c>
      <c r="K621" s="79">
        <v>34.08</v>
      </c>
      <c r="L621" s="79" t="s">
        <v>17</v>
      </c>
      <c r="M621" s="85"/>
      <c r="N621" s="86"/>
      <c r="O621" s="87"/>
      <c r="P621" s="87"/>
      <c r="Q621" s="82" t="s">
        <v>21</v>
      </c>
      <c r="R621" s="82" t="s">
        <v>1630</v>
      </c>
      <c r="S621" s="83"/>
    </row>
    <row r="622" spans="1:19" ht="12.75" x14ac:dyDescent="0.2">
      <c r="A622" s="74">
        <v>497360</v>
      </c>
      <c r="B622" s="84" t="s">
        <v>2780</v>
      </c>
      <c r="C622" s="84" t="s">
        <v>44</v>
      </c>
      <c r="D622" s="84" t="s">
        <v>2194</v>
      </c>
      <c r="E622" s="77">
        <v>96082</v>
      </c>
      <c r="F622" s="80" t="s">
        <v>202</v>
      </c>
      <c r="G622" s="80" t="s">
        <v>47</v>
      </c>
      <c r="H622" s="80" t="s">
        <v>1629</v>
      </c>
      <c r="I622" s="80" t="s">
        <v>15</v>
      </c>
      <c r="J622" s="79">
        <v>2.62</v>
      </c>
      <c r="K622" s="79">
        <v>34.1</v>
      </c>
      <c r="L622" s="79" t="s">
        <v>17</v>
      </c>
      <c r="M622" s="85"/>
      <c r="N622" s="86"/>
      <c r="O622" s="87"/>
      <c r="P622" s="87"/>
      <c r="Q622" s="80" t="s">
        <v>21</v>
      </c>
      <c r="R622" s="88" t="s">
        <v>1630</v>
      </c>
      <c r="S622" s="83"/>
    </row>
    <row r="623" spans="1:19" ht="12.75" x14ac:dyDescent="0.2">
      <c r="A623" s="74">
        <v>660850</v>
      </c>
      <c r="B623" s="84" t="s">
        <v>2781</v>
      </c>
      <c r="C623" s="84" t="s">
        <v>2194</v>
      </c>
      <c r="D623" s="84" t="s">
        <v>2194</v>
      </c>
      <c r="E623" s="77">
        <v>96086</v>
      </c>
      <c r="F623" s="80" t="s">
        <v>202</v>
      </c>
      <c r="G623" s="80" t="s">
        <v>47</v>
      </c>
      <c r="H623" s="80" t="s">
        <v>1629</v>
      </c>
      <c r="I623" s="80" t="s">
        <v>15</v>
      </c>
      <c r="J623" s="79">
        <v>2.62</v>
      </c>
      <c r="K623" s="79">
        <v>33.770000000000003</v>
      </c>
      <c r="L623" s="79" t="s">
        <v>17</v>
      </c>
      <c r="M623" s="85"/>
      <c r="N623" s="86"/>
      <c r="O623" s="87"/>
      <c r="P623" s="87"/>
      <c r="Q623" s="82" t="s">
        <v>21</v>
      </c>
      <c r="R623" s="82" t="s">
        <v>1630</v>
      </c>
      <c r="S623" s="83"/>
    </row>
    <row r="624" spans="1:19" ht="12.75" x14ac:dyDescent="0.2">
      <c r="A624" s="74">
        <v>720120</v>
      </c>
      <c r="B624" s="84" t="s">
        <v>2782</v>
      </c>
      <c r="C624" s="84" t="s">
        <v>2194</v>
      </c>
      <c r="D624" s="84" t="s">
        <v>2194</v>
      </c>
      <c r="E624" s="77">
        <v>95150</v>
      </c>
      <c r="F624" s="80" t="s">
        <v>2777</v>
      </c>
      <c r="G624" s="80" t="s">
        <v>47</v>
      </c>
      <c r="H624" s="80" t="s">
        <v>1629</v>
      </c>
      <c r="I624" s="80" t="s">
        <v>15</v>
      </c>
      <c r="J624" s="79">
        <v>2.62</v>
      </c>
      <c r="K624" s="79">
        <v>44.56</v>
      </c>
      <c r="L624" s="79" t="s">
        <v>17</v>
      </c>
      <c r="M624" s="85"/>
      <c r="N624" s="86"/>
      <c r="O624" s="87"/>
      <c r="P624" s="87"/>
      <c r="Q624" s="80" t="s">
        <v>21</v>
      </c>
      <c r="R624" s="88" t="s">
        <v>1630</v>
      </c>
      <c r="S624" s="83"/>
    </row>
    <row r="625" spans="1:19" ht="12.75" x14ac:dyDescent="0.2">
      <c r="A625" s="74">
        <v>226651</v>
      </c>
      <c r="B625" s="84" t="s">
        <v>2783</v>
      </c>
      <c r="C625" s="84" t="s">
        <v>2775</v>
      </c>
      <c r="D625" s="84" t="s">
        <v>158</v>
      </c>
      <c r="E625" s="77">
        <v>10000001365</v>
      </c>
      <c r="F625" s="80" t="s">
        <v>2784</v>
      </c>
      <c r="G625" s="80" t="s">
        <v>47</v>
      </c>
      <c r="H625" s="80" t="s">
        <v>1629</v>
      </c>
      <c r="I625" s="80" t="s">
        <v>15</v>
      </c>
      <c r="J625" s="79">
        <v>2.62</v>
      </c>
      <c r="K625" s="79">
        <v>23.6</v>
      </c>
      <c r="L625" s="79" t="s">
        <v>17</v>
      </c>
      <c r="M625" s="85"/>
      <c r="N625" s="86"/>
      <c r="O625" s="87"/>
      <c r="P625" s="87"/>
      <c r="Q625" s="82" t="s">
        <v>21</v>
      </c>
      <c r="R625" s="82" t="s">
        <v>1630</v>
      </c>
      <c r="S625" s="83"/>
    </row>
    <row r="626" spans="1:19" ht="12.75" x14ac:dyDescent="0.2">
      <c r="A626" s="74">
        <v>323974</v>
      </c>
      <c r="B626" s="84" t="s">
        <v>2785</v>
      </c>
      <c r="C626" s="84" t="s">
        <v>2194</v>
      </c>
      <c r="D626" s="84" t="s">
        <v>2194</v>
      </c>
      <c r="E626" s="77">
        <v>96041</v>
      </c>
      <c r="F626" s="80" t="s">
        <v>202</v>
      </c>
      <c r="G626" s="80" t="s">
        <v>47</v>
      </c>
      <c r="H626" s="80" t="s">
        <v>1629</v>
      </c>
      <c r="I626" s="80" t="s">
        <v>160</v>
      </c>
      <c r="J626" s="79">
        <v>2.62</v>
      </c>
      <c r="K626" s="79">
        <v>33.770000000000003</v>
      </c>
      <c r="L626" s="79">
        <v>26.81</v>
      </c>
      <c r="M626" s="80">
        <v>100103</v>
      </c>
      <c r="N626" s="81">
        <v>4.67</v>
      </c>
      <c r="O626" s="82">
        <v>6.96</v>
      </c>
      <c r="P626" s="82">
        <v>0</v>
      </c>
      <c r="Q626" s="82" t="s">
        <v>21</v>
      </c>
      <c r="R626" s="82" t="s">
        <v>1630</v>
      </c>
      <c r="S626" s="83"/>
    </row>
    <row r="627" spans="1:19" ht="12.75" x14ac:dyDescent="0.2">
      <c r="A627" s="74">
        <v>722301</v>
      </c>
      <c r="B627" s="92" t="s">
        <v>2786</v>
      </c>
      <c r="C627" s="76" t="s">
        <v>2787</v>
      </c>
      <c r="D627" s="76" t="s">
        <v>2787</v>
      </c>
      <c r="E627" s="93">
        <v>5090</v>
      </c>
      <c r="F627" s="78" t="s">
        <v>360</v>
      </c>
      <c r="G627" s="78" t="s">
        <v>104</v>
      </c>
      <c r="H627" s="78" t="s">
        <v>1629</v>
      </c>
      <c r="I627" s="78" t="s">
        <v>160</v>
      </c>
      <c r="J627" s="79">
        <v>2.62</v>
      </c>
      <c r="K627" s="79">
        <v>118.05</v>
      </c>
      <c r="L627" s="79">
        <f>K627-O627</f>
        <v>87.539999999999992</v>
      </c>
      <c r="M627" s="80">
        <v>100883</v>
      </c>
      <c r="N627" s="81">
        <v>17.04</v>
      </c>
      <c r="O627" s="82">
        <v>30.51</v>
      </c>
      <c r="P627" s="87"/>
      <c r="Q627" s="83"/>
      <c r="R627" s="110"/>
      <c r="S627" s="84" t="s">
        <v>2788</v>
      </c>
    </row>
    <row r="628" spans="1:19" ht="12.75" x14ac:dyDescent="0.2">
      <c r="A628" s="74">
        <v>853921</v>
      </c>
      <c r="B628" s="84" t="s">
        <v>2789</v>
      </c>
      <c r="C628" s="76" t="s">
        <v>2790</v>
      </c>
      <c r="D628" s="76" t="s">
        <v>585</v>
      </c>
      <c r="E628" s="77">
        <v>10071179034841</v>
      </c>
      <c r="F628" s="80" t="s">
        <v>2791</v>
      </c>
      <c r="G628" s="78" t="s">
        <v>104</v>
      </c>
      <c r="H628" s="80" t="s">
        <v>1629</v>
      </c>
      <c r="I628" s="78" t="s">
        <v>15</v>
      </c>
      <c r="J628" s="90">
        <v>2.62</v>
      </c>
      <c r="K628" s="90">
        <v>29.57</v>
      </c>
      <c r="L628" s="90" t="s">
        <v>17</v>
      </c>
      <c r="M628" s="85"/>
      <c r="N628" s="86"/>
      <c r="O628" s="87"/>
      <c r="P628" s="87"/>
      <c r="Q628" s="82" t="s">
        <v>21</v>
      </c>
      <c r="R628" s="82" t="s">
        <v>1630</v>
      </c>
      <c r="S628" s="83"/>
    </row>
    <row r="629" spans="1:19" ht="12.75" x14ac:dyDescent="0.2">
      <c r="A629" s="74">
        <v>358991</v>
      </c>
      <c r="B629" s="84" t="s">
        <v>2792</v>
      </c>
      <c r="C629" s="84" t="s">
        <v>44</v>
      </c>
      <c r="D629" s="84" t="s">
        <v>1756</v>
      </c>
      <c r="E629" s="77">
        <v>358991</v>
      </c>
      <c r="F629" s="80" t="s">
        <v>103</v>
      </c>
      <c r="G629" s="80" t="s">
        <v>104</v>
      </c>
      <c r="H629" s="80" t="s">
        <v>1629</v>
      </c>
      <c r="I629" s="80" t="s">
        <v>15</v>
      </c>
      <c r="J629" s="79">
        <v>2.62</v>
      </c>
      <c r="K629" s="79">
        <v>37.74</v>
      </c>
      <c r="L629" s="79" t="s">
        <v>17</v>
      </c>
      <c r="M629" s="85"/>
      <c r="N629" s="86"/>
      <c r="O629" s="87"/>
      <c r="P629" s="87"/>
      <c r="Q629" s="82" t="s">
        <v>21</v>
      </c>
      <c r="R629" s="82" t="s">
        <v>1630</v>
      </c>
      <c r="S629" s="83"/>
    </row>
    <row r="630" spans="1:19" ht="12.75" x14ac:dyDescent="0.2">
      <c r="A630" s="74">
        <v>266725</v>
      </c>
      <c r="B630" s="84" t="s">
        <v>2793</v>
      </c>
      <c r="C630" s="84" t="s">
        <v>2794</v>
      </c>
      <c r="D630" s="76" t="s">
        <v>2795</v>
      </c>
      <c r="E630" s="77">
        <v>109155</v>
      </c>
      <c r="F630" s="80" t="s">
        <v>2791</v>
      </c>
      <c r="G630" s="80" t="s">
        <v>104</v>
      </c>
      <c r="H630" s="80" t="s">
        <v>1629</v>
      </c>
      <c r="I630" s="80" t="s">
        <v>15</v>
      </c>
      <c r="J630" s="90">
        <v>2.62</v>
      </c>
      <c r="K630" s="90">
        <v>36.369999999999997</v>
      </c>
      <c r="L630" s="90" t="s">
        <v>17</v>
      </c>
      <c r="M630" s="85"/>
      <c r="N630" s="86"/>
      <c r="O630" s="87"/>
      <c r="P630" s="87"/>
      <c r="Q630" s="82" t="s">
        <v>21</v>
      </c>
      <c r="R630" s="82" t="s">
        <v>1630</v>
      </c>
      <c r="S630" s="83"/>
    </row>
    <row r="631" spans="1:19" ht="12.75" x14ac:dyDescent="0.2">
      <c r="A631" s="74">
        <v>118966</v>
      </c>
      <c r="B631" s="84" t="s">
        <v>2796</v>
      </c>
      <c r="C631" s="84" t="s">
        <v>44</v>
      </c>
      <c r="D631" s="84" t="s">
        <v>407</v>
      </c>
      <c r="E631" s="77">
        <v>9390111896</v>
      </c>
      <c r="F631" s="80" t="s">
        <v>408</v>
      </c>
      <c r="G631" s="80" t="s">
        <v>33</v>
      </c>
      <c r="H631" s="80" t="s">
        <v>1629</v>
      </c>
      <c r="I631" s="80" t="s">
        <v>15</v>
      </c>
      <c r="J631" s="79">
        <v>2.62</v>
      </c>
      <c r="K631" s="79">
        <v>47.58</v>
      </c>
      <c r="L631" s="79" t="s">
        <v>17</v>
      </c>
      <c r="M631" s="85"/>
      <c r="N631" s="86"/>
      <c r="O631" s="87"/>
      <c r="P631" s="87"/>
      <c r="Q631" s="80" t="s">
        <v>21</v>
      </c>
      <c r="R631" s="88" t="s">
        <v>1630</v>
      </c>
      <c r="S631" s="83"/>
    </row>
    <row r="632" spans="1:19" ht="12.75" x14ac:dyDescent="0.2">
      <c r="A632" s="74">
        <v>244805</v>
      </c>
      <c r="B632" s="76" t="s">
        <v>2797</v>
      </c>
      <c r="C632" s="76" t="s">
        <v>101</v>
      </c>
      <c r="D632" s="76" t="s">
        <v>1756</v>
      </c>
      <c r="E632" s="77">
        <v>244805</v>
      </c>
      <c r="F632" s="78" t="s">
        <v>408</v>
      </c>
      <c r="G632" s="78" t="s">
        <v>33</v>
      </c>
      <c r="H632" s="78" t="s">
        <v>1629</v>
      </c>
      <c r="I632" s="78" t="s">
        <v>15</v>
      </c>
      <c r="J632" s="79">
        <v>2.62</v>
      </c>
      <c r="K632" s="79">
        <v>34.299999999999997</v>
      </c>
      <c r="L632" s="79" t="s">
        <v>17</v>
      </c>
      <c r="M632" s="85"/>
      <c r="N632" s="86"/>
      <c r="O632" s="87"/>
      <c r="P632" s="87"/>
      <c r="Q632" s="80" t="s">
        <v>921</v>
      </c>
      <c r="R632" s="80" t="s">
        <v>1802</v>
      </c>
      <c r="S632" s="83"/>
    </row>
    <row r="633" spans="1:19" ht="12.75" x14ac:dyDescent="0.2">
      <c r="A633" s="74">
        <v>963499</v>
      </c>
      <c r="B633" s="84" t="s">
        <v>2798</v>
      </c>
      <c r="C633" s="76" t="s">
        <v>503</v>
      </c>
      <c r="D633" s="76" t="s">
        <v>504</v>
      </c>
      <c r="E633" s="77">
        <v>18510</v>
      </c>
      <c r="F633" s="78" t="s">
        <v>495</v>
      </c>
      <c r="G633" s="78" t="s">
        <v>104</v>
      </c>
      <c r="H633" s="78" t="s">
        <v>1629</v>
      </c>
      <c r="I633" s="78" t="s">
        <v>160</v>
      </c>
      <c r="J633" s="79">
        <v>2.62</v>
      </c>
      <c r="K633" s="79">
        <v>36.299999999999997</v>
      </c>
      <c r="L633" s="79">
        <v>35.159999999999997</v>
      </c>
      <c r="M633" s="80">
        <v>100912</v>
      </c>
      <c r="N633" s="81">
        <v>3.85</v>
      </c>
      <c r="O633" s="82">
        <v>1.1399999999999999</v>
      </c>
      <c r="P633" s="82">
        <v>0</v>
      </c>
      <c r="Q633" s="80" t="s">
        <v>21</v>
      </c>
      <c r="R633" s="88" t="s">
        <v>1630</v>
      </c>
      <c r="S633" s="83"/>
    </row>
    <row r="634" spans="1:19" ht="12.75" x14ac:dyDescent="0.2">
      <c r="A634" s="74">
        <v>558940</v>
      </c>
      <c r="B634" s="76" t="s">
        <v>2799</v>
      </c>
      <c r="C634" s="76" t="s">
        <v>1819</v>
      </c>
      <c r="D634" s="76" t="s">
        <v>1820</v>
      </c>
      <c r="E634" s="77" t="s">
        <v>2800</v>
      </c>
      <c r="F634" s="78" t="s">
        <v>2801</v>
      </c>
      <c r="G634" s="78" t="s">
        <v>104</v>
      </c>
      <c r="H634" s="78" t="s">
        <v>1629</v>
      </c>
      <c r="I634" s="78" t="s">
        <v>15</v>
      </c>
      <c r="J634" s="79">
        <v>2.62</v>
      </c>
      <c r="K634" s="79">
        <v>35.4</v>
      </c>
      <c r="L634" s="79" t="s">
        <v>17</v>
      </c>
      <c r="M634" s="85"/>
      <c r="N634" s="86"/>
      <c r="O634" s="87"/>
      <c r="P634" s="87"/>
      <c r="Q634" s="80" t="s">
        <v>21</v>
      </c>
      <c r="R634" s="88" t="s">
        <v>1630</v>
      </c>
      <c r="S634" s="83"/>
    </row>
    <row r="635" spans="1:19" ht="12.75" x14ac:dyDescent="0.2">
      <c r="A635" s="74">
        <v>579785</v>
      </c>
      <c r="B635" s="76" t="s">
        <v>2802</v>
      </c>
      <c r="C635" s="76" t="s">
        <v>1512</v>
      </c>
      <c r="D635" s="76" t="s">
        <v>2803</v>
      </c>
      <c r="E635" s="77">
        <v>8281</v>
      </c>
      <c r="F635" s="78" t="s">
        <v>405</v>
      </c>
      <c r="G635" s="78" t="s">
        <v>104</v>
      </c>
      <c r="H635" s="78" t="s">
        <v>1629</v>
      </c>
      <c r="I635" s="78" t="s">
        <v>15</v>
      </c>
      <c r="J635" s="79">
        <v>2.62</v>
      </c>
      <c r="K635" s="79">
        <v>48.48</v>
      </c>
      <c r="L635" s="79" t="s">
        <v>17</v>
      </c>
      <c r="M635" s="85"/>
      <c r="N635" s="86"/>
      <c r="O635" s="87"/>
      <c r="P635" s="87"/>
      <c r="Q635" s="80" t="s">
        <v>21</v>
      </c>
      <c r="R635" s="88" t="s">
        <v>1630</v>
      </c>
      <c r="S635" s="83"/>
    </row>
    <row r="636" spans="1:19" ht="12.75" x14ac:dyDescent="0.2">
      <c r="A636" s="74">
        <v>465518</v>
      </c>
      <c r="B636" s="76" t="s">
        <v>2804</v>
      </c>
      <c r="C636" s="76" t="s">
        <v>44</v>
      </c>
      <c r="D636" s="76" t="s">
        <v>1748</v>
      </c>
      <c r="E636" s="77">
        <v>465518</v>
      </c>
      <c r="F636" s="78" t="s">
        <v>411</v>
      </c>
      <c r="G636" s="78" t="s">
        <v>52</v>
      </c>
      <c r="H636" s="78" t="s">
        <v>1629</v>
      </c>
      <c r="I636" s="78" t="s">
        <v>15</v>
      </c>
      <c r="J636" s="79">
        <v>2.62</v>
      </c>
      <c r="K636" s="79">
        <v>26.22</v>
      </c>
      <c r="L636" s="79" t="s">
        <v>17</v>
      </c>
      <c r="M636" s="85"/>
      <c r="N636" s="86"/>
      <c r="O636" s="87"/>
      <c r="P636" s="87"/>
      <c r="Q636" s="80" t="s">
        <v>53</v>
      </c>
      <c r="R636" s="80" t="s">
        <v>17</v>
      </c>
      <c r="S636" s="83"/>
    </row>
    <row r="637" spans="1:19" ht="12.75" x14ac:dyDescent="0.2">
      <c r="A637" s="74">
        <v>384172</v>
      </c>
      <c r="B637" s="76" t="s">
        <v>2805</v>
      </c>
      <c r="C637" s="76" t="s">
        <v>1342</v>
      </c>
      <c r="D637" s="76" t="s">
        <v>1748</v>
      </c>
      <c r="E637" s="77" t="s">
        <v>2806</v>
      </c>
      <c r="F637" s="78" t="s">
        <v>411</v>
      </c>
      <c r="G637" s="78" t="s">
        <v>52</v>
      </c>
      <c r="H637" s="78" t="s">
        <v>1629</v>
      </c>
      <c r="I637" s="78" t="s">
        <v>15</v>
      </c>
      <c r="J637" s="79">
        <v>2.62</v>
      </c>
      <c r="K637" s="79">
        <v>20.47</v>
      </c>
      <c r="L637" s="79" t="s">
        <v>17</v>
      </c>
      <c r="M637" s="85"/>
      <c r="N637" s="86"/>
      <c r="O637" s="87"/>
      <c r="P637" s="87"/>
      <c r="Q637" s="82" t="s">
        <v>53</v>
      </c>
      <c r="R637" s="82" t="s">
        <v>17</v>
      </c>
      <c r="S637" s="84" t="s">
        <v>1751</v>
      </c>
    </row>
    <row r="638" spans="1:19" ht="12.75" x14ac:dyDescent="0.2">
      <c r="A638" s="74">
        <v>682840</v>
      </c>
      <c r="B638" s="76" t="s">
        <v>2807</v>
      </c>
      <c r="C638" s="76" t="s">
        <v>428</v>
      </c>
      <c r="D638" s="76" t="s">
        <v>2808</v>
      </c>
      <c r="E638" s="77">
        <v>7293</v>
      </c>
      <c r="F638" s="78" t="s">
        <v>429</v>
      </c>
      <c r="G638" s="78" t="s">
        <v>33</v>
      </c>
      <c r="H638" s="78" t="s">
        <v>1629</v>
      </c>
      <c r="I638" s="78" t="s">
        <v>15</v>
      </c>
      <c r="J638" s="79">
        <v>2.62</v>
      </c>
      <c r="K638" s="79">
        <v>43.72</v>
      </c>
      <c r="L638" s="79" t="s">
        <v>17</v>
      </c>
      <c r="M638" s="85"/>
      <c r="N638" s="86"/>
      <c r="O638" s="87"/>
      <c r="P638" s="87"/>
      <c r="Q638" s="80" t="s">
        <v>21</v>
      </c>
      <c r="R638" s="88" t="s">
        <v>1630</v>
      </c>
      <c r="S638" s="84" t="s">
        <v>1784</v>
      </c>
    </row>
    <row r="639" spans="1:19" ht="12.75" x14ac:dyDescent="0.2">
      <c r="A639" s="74">
        <v>565226</v>
      </c>
      <c r="B639" s="84" t="s">
        <v>2809</v>
      </c>
      <c r="C639" s="76" t="s">
        <v>413</v>
      </c>
      <c r="D639" s="76" t="s">
        <v>1806</v>
      </c>
      <c r="E639" s="77">
        <v>2410012431</v>
      </c>
      <c r="F639" s="80" t="s">
        <v>2810</v>
      </c>
      <c r="G639" s="78" t="s">
        <v>33</v>
      </c>
      <c r="H639" s="80" t="s">
        <v>1629</v>
      </c>
      <c r="I639" s="80" t="s">
        <v>15</v>
      </c>
      <c r="J639" s="90">
        <v>2.62</v>
      </c>
      <c r="K639" s="90">
        <v>36.619999999999997</v>
      </c>
      <c r="L639" s="90" t="s">
        <v>17</v>
      </c>
      <c r="M639" s="85"/>
      <c r="N639" s="86"/>
      <c r="O639" s="87"/>
      <c r="P639" s="87"/>
      <c r="Q639" s="80" t="s">
        <v>21</v>
      </c>
      <c r="R639" s="88" t="s">
        <v>1630</v>
      </c>
      <c r="S639" s="83"/>
    </row>
    <row r="640" spans="1:19" ht="12.75" x14ac:dyDescent="0.2">
      <c r="A640" s="74">
        <v>445146</v>
      </c>
      <c r="B640" s="84" t="s">
        <v>2811</v>
      </c>
      <c r="C640" s="76" t="s">
        <v>1840</v>
      </c>
      <c r="D640" s="76" t="s">
        <v>1841</v>
      </c>
      <c r="E640" s="77" t="s">
        <v>2812</v>
      </c>
      <c r="F640" s="78" t="s">
        <v>1843</v>
      </c>
      <c r="G640" s="78" t="s">
        <v>33</v>
      </c>
      <c r="H640" s="78" t="s">
        <v>1629</v>
      </c>
      <c r="I640" s="78" t="s">
        <v>15</v>
      </c>
      <c r="J640" s="79">
        <v>2.62</v>
      </c>
      <c r="K640" s="79">
        <v>65.02</v>
      </c>
      <c r="L640" s="79" t="s">
        <v>17</v>
      </c>
      <c r="M640" s="85"/>
      <c r="N640" s="86"/>
      <c r="O640" s="87"/>
      <c r="P640" s="87"/>
      <c r="Q640" s="82" t="s">
        <v>21</v>
      </c>
      <c r="R640" s="82" t="s">
        <v>1630</v>
      </c>
      <c r="S640" s="83"/>
    </row>
    <row r="641" spans="1:19" ht="12.75" x14ac:dyDescent="0.2">
      <c r="A641" s="74">
        <v>512342</v>
      </c>
      <c r="B641" s="76" t="s">
        <v>2813</v>
      </c>
      <c r="C641" s="76" t="s">
        <v>413</v>
      </c>
      <c r="D641" s="76" t="s">
        <v>1806</v>
      </c>
      <c r="E641" s="77">
        <v>2410010480</v>
      </c>
      <c r="F641" s="78" t="s">
        <v>417</v>
      </c>
      <c r="G641" s="78" t="s">
        <v>33</v>
      </c>
      <c r="H641" s="78" t="s">
        <v>1629</v>
      </c>
      <c r="I641" s="78" t="s">
        <v>15</v>
      </c>
      <c r="J641" s="79">
        <v>2.62</v>
      </c>
      <c r="K641" s="79">
        <v>17.52</v>
      </c>
      <c r="L641" s="79" t="s">
        <v>17</v>
      </c>
      <c r="M641" s="85"/>
      <c r="N641" s="86"/>
      <c r="O641" s="87"/>
      <c r="P641" s="87"/>
      <c r="Q641" s="80" t="s">
        <v>21</v>
      </c>
      <c r="R641" s="88" t="s">
        <v>1630</v>
      </c>
      <c r="S641" s="83"/>
    </row>
    <row r="642" spans="1:19" ht="12.75" x14ac:dyDescent="0.2">
      <c r="A642" s="74">
        <v>282422</v>
      </c>
      <c r="B642" s="76" t="s">
        <v>2814</v>
      </c>
      <c r="C642" s="76" t="s">
        <v>413</v>
      </c>
      <c r="D642" s="76" t="s">
        <v>1806</v>
      </c>
      <c r="E642" s="77">
        <v>2410079263</v>
      </c>
      <c r="F642" s="78" t="s">
        <v>2815</v>
      </c>
      <c r="G642" s="78" t="s">
        <v>33</v>
      </c>
      <c r="H642" s="78" t="s">
        <v>1629</v>
      </c>
      <c r="I642" s="78" t="s">
        <v>15</v>
      </c>
      <c r="J642" s="79">
        <v>2.62</v>
      </c>
      <c r="K642" s="79">
        <v>36.619999999999997</v>
      </c>
      <c r="L642" s="79" t="s">
        <v>17</v>
      </c>
      <c r="M642" s="85"/>
      <c r="N642" s="86"/>
      <c r="O642" s="87"/>
      <c r="P642" s="87"/>
      <c r="Q642" s="80" t="s">
        <v>21</v>
      </c>
      <c r="R642" s="88" t="s">
        <v>1630</v>
      </c>
      <c r="S642" s="83"/>
    </row>
    <row r="643" spans="1:19" ht="12.75" x14ac:dyDescent="0.2">
      <c r="A643" s="74">
        <v>351759</v>
      </c>
      <c r="B643" s="84" t="s">
        <v>2816</v>
      </c>
      <c r="C643" s="76" t="s">
        <v>2620</v>
      </c>
      <c r="D643" s="76" t="s">
        <v>2620</v>
      </c>
      <c r="E643" s="77">
        <v>57070</v>
      </c>
      <c r="F643" s="78" t="s">
        <v>1750</v>
      </c>
      <c r="G643" s="78" t="s">
        <v>33</v>
      </c>
      <c r="H643" s="78" t="s">
        <v>1629</v>
      </c>
      <c r="I643" s="78" t="s">
        <v>15</v>
      </c>
      <c r="J643" s="79">
        <v>2.62</v>
      </c>
      <c r="K643" s="79">
        <v>52.62</v>
      </c>
      <c r="L643" s="79" t="s">
        <v>17</v>
      </c>
      <c r="M643" s="85"/>
      <c r="N643" s="86"/>
      <c r="O643" s="87"/>
      <c r="P643" s="87"/>
      <c r="Q643" s="82" t="s">
        <v>21</v>
      </c>
      <c r="R643" s="82" t="s">
        <v>1630</v>
      </c>
      <c r="S643" s="83"/>
    </row>
    <row r="644" spans="1:19" ht="12.75" x14ac:dyDescent="0.2">
      <c r="A644" s="74">
        <v>105253</v>
      </c>
      <c r="B644" s="76" t="s">
        <v>2817</v>
      </c>
      <c r="C644" s="76" t="s">
        <v>2743</v>
      </c>
      <c r="D644" s="76" t="s">
        <v>1705</v>
      </c>
      <c r="E644" s="77">
        <v>660905</v>
      </c>
      <c r="F644" s="78" t="s">
        <v>2745</v>
      </c>
      <c r="G644" s="78" t="s">
        <v>33</v>
      </c>
      <c r="H644" s="78" t="s">
        <v>1629</v>
      </c>
      <c r="I644" s="78" t="s">
        <v>15</v>
      </c>
      <c r="J644" s="79">
        <v>2.62</v>
      </c>
      <c r="K644" s="79">
        <v>30.42</v>
      </c>
      <c r="L644" s="79" t="s">
        <v>17</v>
      </c>
      <c r="M644" s="85"/>
      <c r="N644" s="86"/>
      <c r="O644" s="87"/>
      <c r="P644" s="87"/>
      <c r="Q644" s="80" t="s">
        <v>21</v>
      </c>
      <c r="R644" s="88" t="s">
        <v>1630</v>
      </c>
      <c r="S644" s="83"/>
    </row>
    <row r="645" spans="1:19" ht="12.75" x14ac:dyDescent="0.2">
      <c r="A645" s="74">
        <v>736280</v>
      </c>
      <c r="B645" s="76" t="s">
        <v>2818</v>
      </c>
      <c r="C645" s="76" t="s">
        <v>422</v>
      </c>
      <c r="D645" s="76" t="s">
        <v>2819</v>
      </c>
      <c r="E645" s="77">
        <v>1410018105</v>
      </c>
      <c r="F645" s="78" t="s">
        <v>424</v>
      </c>
      <c r="G645" s="78" t="s">
        <v>33</v>
      </c>
      <c r="H645" s="78" t="s">
        <v>1629</v>
      </c>
      <c r="I645" s="78" t="s">
        <v>15</v>
      </c>
      <c r="J645" s="79">
        <v>2.62</v>
      </c>
      <c r="K645" s="79">
        <v>64.38</v>
      </c>
      <c r="L645" s="79" t="s">
        <v>17</v>
      </c>
      <c r="M645" s="85"/>
      <c r="N645" s="86"/>
      <c r="O645" s="87"/>
      <c r="P645" s="87"/>
      <c r="Q645" s="80" t="s">
        <v>21</v>
      </c>
      <c r="R645" s="88" t="s">
        <v>1630</v>
      </c>
      <c r="S645" s="84" t="s">
        <v>1671</v>
      </c>
    </row>
    <row r="646" spans="1:19" ht="12.75" x14ac:dyDescent="0.2">
      <c r="A646" s="74">
        <v>194510</v>
      </c>
      <c r="B646" s="76" t="s">
        <v>2820</v>
      </c>
      <c r="C646" s="76" t="s">
        <v>422</v>
      </c>
      <c r="D646" s="76" t="s">
        <v>2819</v>
      </c>
      <c r="E646" s="77">
        <v>1410026830</v>
      </c>
      <c r="F646" s="78" t="s">
        <v>2821</v>
      </c>
      <c r="G646" s="78" t="s">
        <v>33</v>
      </c>
      <c r="H646" s="78" t="s">
        <v>1629</v>
      </c>
      <c r="I646" s="78" t="s">
        <v>15</v>
      </c>
      <c r="J646" s="79">
        <v>2.62</v>
      </c>
      <c r="K646" s="79">
        <v>58.02</v>
      </c>
      <c r="L646" s="79" t="s">
        <v>17</v>
      </c>
      <c r="M646" s="85"/>
      <c r="N646" s="86"/>
      <c r="O646" s="87"/>
      <c r="P646" s="87"/>
      <c r="Q646" s="82" t="s">
        <v>21</v>
      </c>
      <c r="R646" s="82" t="s">
        <v>1630</v>
      </c>
      <c r="S646" s="84" t="s">
        <v>1671</v>
      </c>
    </row>
    <row r="647" spans="1:19" ht="12.75" x14ac:dyDescent="0.2">
      <c r="A647" s="74">
        <v>198472</v>
      </c>
      <c r="B647" s="76" t="s">
        <v>2822</v>
      </c>
      <c r="C647" s="76" t="s">
        <v>422</v>
      </c>
      <c r="D647" s="76" t="s">
        <v>2819</v>
      </c>
      <c r="E647" s="77">
        <v>1410026828</v>
      </c>
      <c r="F647" s="78" t="s">
        <v>2823</v>
      </c>
      <c r="G647" s="78" t="s">
        <v>33</v>
      </c>
      <c r="H647" s="78" t="s">
        <v>1629</v>
      </c>
      <c r="I647" s="78" t="s">
        <v>15</v>
      </c>
      <c r="J647" s="79">
        <v>2.62</v>
      </c>
      <c r="K647" s="79">
        <v>55.52</v>
      </c>
      <c r="L647" s="79" t="s">
        <v>17</v>
      </c>
      <c r="M647" s="85"/>
      <c r="N647" s="86"/>
      <c r="O647" s="87"/>
      <c r="P647" s="87"/>
      <c r="Q647" s="80" t="s">
        <v>21</v>
      </c>
      <c r="R647" s="88" t="s">
        <v>1630</v>
      </c>
      <c r="S647" s="84" t="s">
        <v>1671</v>
      </c>
    </row>
    <row r="648" spans="1:19" ht="12.75" x14ac:dyDescent="0.2">
      <c r="A648" s="74">
        <v>613281</v>
      </c>
      <c r="B648" s="76" t="s">
        <v>2824</v>
      </c>
      <c r="C648" s="76" t="s">
        <v>422</v>
      </c>
      <c r="D648" s="76" t="s">
        <v>2819</v>
      </c>
      <c r="E648" s="77">
        <v>1410027516</v>
      </c>
      <c r="F648" s="78" t="s">
        <v>2825</v>
      </c>
      <c r="G648" s="78" t="s">
        <v>33</v>
      </c>
      <c r="H648" s="78" t="s">
        <v>1629</v>
      </c>
      <c r="I648" s="78" t="s">
        <v>15</v>
      </c>
      <c r="J648" s="79">
        <v>2.62</v>
      </c>
      <c r="K648" s="79">
        <v>67.489999999999995</v>
      </c>
      <c r="L648" s="79" t="s">
        <v>17</v>
      </c>
      <c r="M648" s="85"/>
      <c r="N648" s="86"/>
      <c r="O648" s="87"/>
      <c r="P648" s="87"/>
      <c r="Q648" s="82" t="s">
        <v>21</v>
      </c>
      <c r="R648" s="82" t="s">
        <v>1630</v>
      </c>
      <c r="S648" s="84" t="s">
        <v>1671</v>
      </c>
    </row>
    <row r="649" spans="1:19" ht="12.75" x14ac:dyDescent="0.2">
      <c r="A649" s="74">
        <v>112702</v>
      </c>
      <c r="B649" s="76" t="s">
        <v>2826</v>
      </c>
      <c r="C649" s="76" t="s">
        <v>422</v>
      </c>
      <c r="D649" s="76" t="s">
        <v>2819</v>
      </c>
      <c r="E649" s="77">
        <v>1410004788</v>
      </c>
      <c r="F649" s="78" t="s">
        <v>424</v>
      </c>
      <c r="G649" s="78" t="s">
        <v>33</v>
      </c>
      <c r="H649" s="78" t="s">
        <v>1629</v>
      </c>
      <c r="I649" s="78" t="s">
        <v>15</v>
      </c>
      <c r="J649" s="79">
        <v>2.62</v>
      </c>
      <c r="K649" s="79">
        <v>64.38</v>
      </c>
      <c r="L649" s="79" t="s">
        <v>17</v>
      </c>
      <c r="M649" s="85"/>
      <c r="N649" s="86"/>
      <c r="O649" s="87"/>
      <c r="P649" s="87"/>
      <c r="Q649" s="82" t="s">
        <v>21</v>
      </c>
      <c r="R649" s="82" t="s">
        <v>1630</v>
      </c>
      <c r="S649" s="84" t="s">
        <v>1671</v>
      </c>
    </row>
    <row r="650" spans="1:19" ht="12.75" x14ac:dyDescent="0.2">
      <c r="A650" s="74">
        <v>490403</v>
      </c>
      <c r="B650" s="76" t="s">
        <v>2827</v>
      </c>
      <c r="C650" s="76" t="s">
        <v>29</v>
      </c>
      <c r="D650" s="76" t="s">
        <v>1627</v>
      </c>
      <c r="E650" s="77">
        <v>610688</v>
      </c>
      <c r="F650" s="78" t="s">
        <v>426</v>
      </c>
      <c r="G650" s="78" t="s">
        <v>33</v>
      </c>
      <c r="H650" s="78" t="s">
        <v>1629</v>
      </c>
      <c r="I650" s="78" t="s">
        <v>15</v>
      </c>
      <c r="J650" s="79">
        <v>2.62</v>
      </c>
      <c r="K650" s="79">
        <v>54.62</v>
      </c>
      <c r="L650" s="79" t="s">
        <v>17</v>
      </c>
      <c r="M650" s="85"/>
      <c r="N650" s="86"/>
      <c r="O650" s="87"/>
      <c r="P650" s="87"/>
      <c r="Q650" s="80" t="s">
        <v>21</v>
      </c>
      <c r="R650" s="88" t="s">
        <v>1630</v>
      </c>
      <c r="S650" s="83"/>
    </row>
    <row r="651" spans="1:19" ht="12.75" x14ac:dyDescent="0.2">
      <c r="A651" s="74">
        <v>223200</v>
      </c>
      <c r="B651" s="76" t="s">
        <v>2828</v>
      </c>
      <c r="C651" s="76" t="s">
        <v>2829</v>
      </c>
      <c r="D651" s="76" t="s">
        <v>908</v>
      </c>
      <c r="E651" s="77">
        <v>56072</v>
      </c>
      <c r="F651" s="78" t="s">
        <v>426</v>
      </c>
      <c r="G651" s="78" t="s">
        <v>33</v>
      </c>
      <c r="H651" s="78" t="s">
        <v>1629</v>
      </c>
      <c r="I651" s="78" t="s">
        <v>15</v>
      </c>
      <c r="J651" s="79">
        <v>2.62</v>
      </c>
      <c r="K651" s="79">
        <v>39.75</v>
      </c>
      <c r="L651" s="79" t="s">
        <v>17</v>
      </c>
      <c r="M651" s="85"/>
      <c r="N651" s="86"/>
      <c r="O651" s="87"/>
      <c r="P651" s="87"/>
      <c r="Q651" s="80" t="s">
        <v>21</v>
      </c>
      <c r="R651" s="88" t="s">
        <v>1630</v>
      </c>
      <c r="S651" s="83"/>
    </row>
    <row r="652" spans="1:19" ht="12.75" x14ac:dyDescent="0.2">
      <c r="A652" s="74">
        <v>859560</v>
      </c>
      <c r="B652" s="76" t="s">
        <v>2830</v>
      </c>
      <c r="C652" s="76" t="s">
        <v>428</v>
      </c>
      <c r="D652" s="76" t="s">
        <v>1806</v>
      </c>
      <c r="E652" s="77">
        <v>3010055644</v>
      </c>
      <c r="F652" s="78" t="s">
        <v>2831</v>
      </c>
      <c r="G652" s="78" t="s">
        <v>33</v>
      </c>
      <c r="H652" s="78" t="s">
        <v>1629</v>
      </c>
      <c r="I652" s="78" t="s">
        <v>15</v>
      </c>
      <c r="J652" s="79">
        <v>2.62</v>
      </c>
      <c r="K652" s="79">
        <v>46.63</v>
      </c>
      <c r="L652" s="79" t="s">
        <v>17</v>
      </c>
      <c r="M652" s="85"/>
      <c r="N652" s="86"/>
      <c r="O652" s="87"/>
      <c r="P652" s="87"/>
      <c r="Q652" s="80" t="s">
        <v>21</v>
      </c>
      <c r="R652" s="88" t="s">
        <v>1630</v>
      </c>
      <c r="S652" s="83"/>
    </row>
    <row r="653" spans="1:19" ht="12.75" x14ac:dyDescent="0.2">
      <c r="A653" s="74">
        <v>264282</v>
      </c>
      <c r="B653" s="76" t="s">
        <v>2832</v>
      </c>
      <c r="C653" s="76" t="s">
        <v>428</v>
      </c>
      <c r="D653" s="76" t="s">
        <v>1806</v>
      </c>
      <c r="E653" s="77">
        <v>3010040213</v>
      </c>
      <c r="F653" s="78" t="s">
        <v>429</v>
      </c>
      <c r="G653" s="78" t="s">
        <v>33</v>
      </c>
      <c r="H653" s="78" t="s">
        <v>1629</v>
      </c>
      <c r="I653" s="78" t="s">
        <v>15</v>
      </c>
      <c r="J653" s="79">
        <v>2.62</v>
      </c>
      <c r="K653" s="79">
        <v>33.07</v>
      </c>
      <c r="L653" s="79" t="s">
        <v>17</v>
      </c>
      <c r="M653" s="85"/>
      <c r="N653" s="86"/>
      <c r="O653" s="87"/>
      <c r="P653" s="87"/>
      <c r="Q653" s="82" t="s">
        <v>21</v>
      </c>
      <c r="R653" s="82" t="s">
        <v>1630</v>
      </c>
      <c r="S653" s="83"/>
    </row>
    <row r="654" spans="1:19" ht="12.75" x14ac:dyDescent="0.2">
      <c r="A654" s="74">
        <v>230201</v>
      </c>
      <c r="B654" s="76" t="s">
        <v>2833</v>
      </c>
      <c r="C654" s="76" t="s">
        <v>2829</v>
      </c>
      <c r="D654" s="76" t="s">
        <v>908</v>
      </c>
      <c r="E654" s="77">
        <v>56070</v>
      </c>
      <c r="F654" s="78" t="s">
        <v>426</v>
      </c>
      <c r="G654" s="78" t="s">
        <v>33</v>
      </c>
      <c r="H654" s="78" t="s">
        <v>1629</v>
      </c>
      <c r="I654" s="78" t="s">
        <v>15</v>
      </c>
      <c r="J654" s="79">
        <v>2.62</v>
      </c>
      <c r="K654" s="79">
        <v>40.33</v>
      </c>
      <c r="L654" s="79" t="s">
        <v>17</v>
      </c>
      <c r="M654" s="85"/>
      <c r="N654" s="86"/>
      <c r="O654" s="87"/>
      <c r="P654" s="87"/>
      <c r="Q654" s="80" t="s">
        <v>21</v>
      </c>
      <c r="R654" s="88" t="s">
        <v>1630</v>
      </c>
      <c r="S654" s="83"/>
    </row>
    <row r="655" spans="1:19" ht="12.75" x14ac:dyDescent="0.2">
      <c r="A655" s="74">
        <v>565223</v>
      </c>
      <c r="B655" s="84" t="s">
        <v>2834</v>
      </c>
      <c r="C655" s="76" t="s">
        <v>1128</v>
      </c>
      <c r="D655" s="76" t="s">
        <v>1806</v>
      </c>
      <c r="E655" s="77">
        <v>3010012956</v>
      </c>
      <c r="F655" s="80" t="s">
        <v>431</v>
      </c>
      <c r="G655" s="78" t="s">
        <v>33</v>
      </c>
      <c r="H655" s="80" t="s">
        <v>1629</v>
      </c>
      <c r="I655" s="80" t="s">
        <v>15</v>
      </c>
      <c r="J655" s="90">
        <v>2.62</v>
      </c>
      <c r="K655" s="90">
        <v>46.63</v>
      </c>
      <c r="L655" s="90" t="s">
        <v>17</v>
      </c>
      <c r="M655" s="85"/>
      <c r="N655" s="86"/>
      <c r="O655" s="87"/>
      <c r="P655" s="87"/>
      <c r="Q655" s="80" t="s">
        <v>21</v>
      </c>
      <c r="R655" s="88" t="s">
        <v>1630</v>
      </c>
      <c r="S655" s="83"/>
    </row>
    <row r="656" spans="1:19" ht="12.75" x14ac:dyDescent="0.2">
      <c r="A656" s="74">
        <v>175102</v>
      </c>
      <c r="B656" s="76" t="s">
        <v>2835</v>
      </c>
      <c r="C656" s="76" t="s">
        <v>1128</v>
      </c>
      <c r="D656" s="76" t="s">
        <v>1806</v>
      </c>
      <c r="E656" s="77">
        <v>3010038406</v>
      </c>
      <c r="F656" s="78" t="s">
        <v>2836</v>
      </c>
      <c r="G656" s="78" t="s">
        <v>33</v>
      </c>
      <c r="H656" s="78" t="s">
        <v>1629</v>
      </c>
      <c r="I656" s="78" t="s">
        <v>15</v>
      </c>
      <c r="J656" s="79">
        <v>2.62</v>
      </c>
      <c r="K656" s="79">
        <v>24.62</v>
      </c>
      <c r="L656" s="79" t="s">
        <v>17</v>
      </c>
      <c r="M656" s="85"/>
      <c r="N656" s="86"/>
      <c r="O656" s="87"/>
      <c r="P656" s="87"/>
      <c r="Q656" s="82" t="s">
        <v>21</v>
      </c>
      <c r="R656" s="82" t="s">
        <v>1630</v>
      </c>
      <c r="S656" s="83"/>
    </row>
    <row r="657" spans="1:19" ht="12.75" x14ac:dyDescent="0.2">
      <c r="A657" s="74">
        <v>230283</v>
      </c>
      <c r="B657" s="76" t="s">
        <v>2837</v>
      </c>
      <c r="C657" s="76" t="s">
        <v>2829</v>
      </c>
      <c r="D657" s="76" t="s">
        <v>908</v>
      </c>
      <c r="E657" s="77">
        <v>56071</v>
      </c>
      <c r="F657" s="78" t="s">
        <v>426</v>
      </c>
      <c r="G657" s="78" t="s">
        <v>33</v>
      </c>
      <c r="H657" s="78" t="s">
        <v>1629</v>
      </c>
      <c r="I657" s="78" t="s">
        <v>15</v>
      </c>
      <c r="J657" s="79">
        <v>2.62</v>
      </c>
      <c r="K657" s="79">
        <v>39.75</v>
      </c>
      <c r="L657" s="79" t="s">
        <v>17</v>
      </c>
      <c r="M657" s="85"/>
      <c r="N657" s="86"/>
      <c r="O657" s="87"/>
      <c r="P657" s="87"/>
      <c r="Q657" s="80" t="s">
        <v>21</v>
      </c>
      <c r="R657" s="88" t="s">
        <v>1630</v>
      </c>
      <c r="S657" s="83"/>
    </row>
    <row r="658" spans="1:19" ht="12.75" x14ac:dyDescent="0.2">
      <c r="A658" s="74">
        <v>256137</v>
      </c>
      <c r="B658" s="76" t="s">
        <v>2838</v>
      </c>
      <c r="C658" s="76" t="s">
        <v>2839</v>
      </c>
      <c r="D658" s="76" t="s">
        <v>2732</v>
      </c>
      <c r="E658" s="77">
        <v>1932001368</v>
      </c>
      <c r="F658" s="78" t="s">
        <v>2836</v>
      </c>
      <c r="G658" s="78" t="s">
        <v>33</v>
      </c>
      <c r="H658" s="78" t="s">
        <v>1629</v>
      </c>
      <c r="I658" s="78" t="s">
        <v>15</v>
      </c>
      <c r="J658" s="79">
        <v>2.62</v>
      </c>
      <c r="K658" s="79">
        <v>22.62</v>
      </c>
      <c r="L658" s="79" t="s">
        <v>17</v>
      </c>
      <c r="M658" s="85"/>
      <c r="N658" s="86"/>
      <c r="O658" s="87"/>
      <c r="P658" s="87"/>
      <c r="Q658" s="80" t="s">
        <v>385</v>
      </c>
      <c r="R658" s="82" t="s">
        <v>1802</v>
      </c>
      <c r="S658" s="83"/>
    </row>
    <row r="659" spans="1:19" ht="12.75" x14ac:dyDescent="0.2">
      <c r="A659" s="74">
        <v>265062</v>
      </c>
      <c r="B659" s="76" t="s">
        <v>2840</v>
      </c>
      <c r="C659" s="76" t="s">
        <v>2841</v>
      </c>
      <c r="D659" s="76" t="s">
        <v>2842</v>
      </c>
      <c r="E659" s="77">
        <v>300151</v>
      </c>
      <c r="F659" s="78" t="s">
        <v>2843</v>
      </c>
      <c r="G659" s="78" t="s">
        <v>33</v>
      </c>
      <c r="H659" s="78" t="s">
        <v>1629</v>
      </c>
      <c r="I659" s="78" t="s">
        <v>15</v>
      </c>
      <c r="J659" s="79">
        <v>2.62</v>
      </c>
      <c r="K659" s="79">
        <v>27.37</v>
      </c>
      <c r="L659" s="79" t="s">
        <v>17</v>
      </c>
      <c r="M659" s="85"/>
      <c r="N659" s="86"/>
      <c r="O659" s="87"/>
      <c r="P659" s="87"/>
      <c r="Q659" s="80" t="s">
        <v>21</v>
      </c>
      <c r="R659" s="88" t="s">
        <v>1630</v>
      </c>
      <c r="S659" s="83"/>
    </row>
    <row r="660" spans="1:19" ht="12.75" x14ac:dyDescent="0.2">
      <c r="A660" s="74">
        <v>282471</v>
      </c>
      <c r="B660" s="76" t="s">
        <v>2844</v>
      </c>
      <c r="C660" s="76" t="s">
        <v>428</v>
      </c>
      <c r="D660" s="76" t="s">
        <v>1806</v>
      </c>
      <c r="E660" s="77">
        <v>3010091822</v>
      </c>
      <c r="F660" s="78" t="s">
        <v>2843</v>
      </c>
      <c r="G660" s="78" t="s">
        <v>33</v>
      </c>
      <c r="H660" s="78" t="s">
        <v>1629</v>
      </c>
      <c r="I660" s="78" t="s">
        <v>15</v>
      </c>
      <c r="J660" s="79">
        <v>2.62</v>
      </c>
      <c r="K660" s="79">
        <v>24.72</v>
      </c>
      <c r="L660" s="79" t="s">
        <v>17</v>
      </c>
      <c r="M660" s="85"/>
      <c r="N660" s="86"/>
      <c r="O660" s="87"/>
      <c r="P660" s="87"/>
      <c r="Q660" s="80" t="s">
        <v>21</v>
      </c>
      <c r="R660" s="88" t="s">
        <v>1630</v>
      </c>
      <c r="S660" s="83"/>
    </row>
    <row r="661" spans="1:19" ht="12.75" x14ac:dyDescent="0.2">
      <c r="A661" s="74">
        <v>859550</v>
      </c>
      <c r="B661" s="76" t="s">
        <v>2845</v>
      </c>
      <c r="C661" s="76" t="s">
        <v>428</v>
      </c>
      <c r="D661" s="76" t="s">
        <v>1806</v>
      </c>
      <c r="E661" s="77">
        <v>3010050689</v>
      </c>
      <c r="F661" s="78" t="s">
        <v>431</v>
      </c>
      <c r="G661" s="78" t="s">
        <v>33</v>
      </c>
      <c r="H661" s="78" t="s">
        <v>1629</v>
      </c>
      <c r="I661" s="78" t="s">
        <v>15</v>
      </c>
      <c r="J661" s="79">
        <v>2.62</v>
      </c>
      <c r="K661" s="79">
        <v>46.63</v>
      </c>
      <c r="L661" s="79" t="s">
        <v>17</v>
      </c>
      <c r="M661" s="85"/>
      <c r="N661" s="86"/>
      <c r="O661" s="87"/>
      <c r="P661" s="87"/>
      <c r="Q661" s="80" t="s">
        <v>21</v>
      </c>
      <c r="R661" s="88" t="s">
        <v>1630</v>
      </c>
      <c r="S661" s="83"/>
    </row>
    <row r="662" spans="1:19" ht="12.75" x14ac:dyDescent="0.2">
      <c r="A662" s="74">
        <v>123171</v>
      </c>
      <c r="B662" s="76" t="s">
        <v>2846</v>
      </c>
      <c r="C662" s="76" t="s">
        <v>428</v>
      </c>
      <c r="D662" s="76" t="s">
        <v>1806</v>
      </c>
      <c r="E662" s="77">
        <v>3010040239</v>
      </c>
      <c r="F662" s="78" t="s">
        <v>429</v>
      </c>
      <c r="G662" s="78" t="s">
        <v>33</v>
      </c>
      <c r="H662" s="78" t="s">
        <v>1629</v>
      </c>
      <c r="I662" s="78" t="s">
        <v>15</v>
      </c>
      <c r="J662" s="79">
        <v>2.62</v>
      </c>
      <c r="K662" s="79">
        <v>41.1</v>
      </c>
      <c r="L662" s="79" t="s">
        <v>17</v>
      </c>
      <c r="M662" s="85"/>
      <c r="N662" s="86"/>
      <c r="O662" s="87"/>
      <c r="P662" s="87"/>
      <c r="Q662" s="80" t="s">
        <v>21</v>
      </c>
      <c r="R662" s="88" t="s">
        <v>1630</v>
      </c>
      <c r="S662" s="83"/>
    </row>
    <row r="663" spans="1:19" ht="12.75" x14ac:dyDescent="0.2">
      <c r="A663" s="74">
        <v>774471</v>
      </c>
      <c r="B663" s="76" t="s">
        <v>2847</v>
      </c>
      <c r="C663" s="76" t="s">
        <v>1128</v>
      </c>
      <c r="D663" s="76" t="s">
        <v>1806</v>
      </c>
      <c r="E663" s="77">
        <v>3010012695</v>
      </c>
      <c r="F663" s="78" t="s">
        <v>431</v>
      </c>
      <c r="G663" s="78" t="s">
        <v>33</v>
      </c>
      <c r="H663" s="78" t="s">
        <v>1629</v>
      </c>
      <c r="I663" s="78" t="s">
        <v>15</v>
      </c>
      <c r="J663" s="79">
        <v>2.62</v>
      </c>
      <c r="K663" s="79">
        <v>47.41</v>
      </c>
      <c r="L663" s="79" t="s">
        <v>17</v>
      </c>
      <c r="M663" s="85"/>
      <c r="N663" s="86"/>
      <c r="O663" s="87"/>
      <c r="P663" s="87"/>
      <c r="Q663" s="80" t="s">
        <v>21</v>
      </c>
      <c r="R663" s="88" t="s">
        <v>1630</v>
      </c>
      <c r="S663" s="83"/>
    </row>
    <row r="664" spans="1:19" ht="12.75" x14ac:dyDescent="0.2">
      <c r="A664" s="74">
        <v>971713</v>
      </c>
      <c r="B664" s="76" t="s">
        <v>2848</v>
      </c>
      <c r="C664" s="76" t="s">
        <v>2849</v>
      </c>
      <c r="D664" s="76" t="s">
        <v>908</v>
      </c>
      <c r="E664" s="77">
        <v>2049192</v>
      </c>
      <c r="F664" s="78" t="s">
        <v>1707</v>
      </c>
      <c r="G664" s="78" t="s">
        <v>33</v>
      </c>
      <c r="H664" s="78" t="s">
        <v>1629</v>
      </c>
      <c r="I664" s="78" t="s">
        <v>15</v>
      </c>
      <c r="J664" s="79">
        <v>2.62</v>
      </c>
      <c r="K664" s="79">
        <v>41.68</v>
      </c>
      <c r="L664" s="79" t="s">
        <v>17</v>
      </c>
      <c r="M664" s="85"/>
      <c r="N664" s="86"/>
      <c r="O664" s="87"/>
      <c r="P664" s="87"/>
      <c r="Q664" s="82" t="s">
        <v>21</v>
      </c>
      <c r="R664" s="82" t="s">
        <v>1630</v>
      </c>
      <c r="S664" s="83"/>
    </row>
    <row r="665" spans="1:19" ht="12.75" x14ac:dyDescent="0.2">
      <c r="A665" s="74">
        <v>159381</v>
      </c>
      <c r="B665" s="76" t="s">
        <v>2850</v>
      </c>
      <c r="C665" s="76" t="s">
        <v>2743</v>
      </c>
      <c r="D665" s="76" t="s">
        <v>1705</v>
      </c>
      <c r="E665" s="77" t="s">
        <v>2851</v>
      </c>
      <c r="F665" s="78" t="s">
        <v>2745</v>
      </c>
      <c r="G665" s="78" t="s">
        <v>33</v>
      </c>
      <c r="H665" s="78" t="s">
        <v>1629</v>
      </c>
      <c r="I665" s="78" t="s">
        <v>15</v>
      </c>
      <c r="J665" s="79">
        <v>2.62</v>
      </c>
      <c r="K665" s="79">
        <v>30.42</v>
      </c>
      <c r="L665" s="79" t="s">
        <v>17</v>
      </c>
      <c r="M665" s="85"/>
      <c r="N665" s="86"/>
      <c r="O665" s="87"/>
      <c r="P665" s="87"/>
      <c r="Q665" s="80" t="s">
        <v>21</v>
      </c>
      <c r="R665" s="88" t="s">
        <v>1630</v>
      </c>
      <c r="S665" s="83"/>
    </row>
    <row r="666" spans="1:19" ht="12.75" x14ac:dyDescent="0.2">
      <c r="A666" s="74">
        <v>426962</v>
      </c>
      <c r="B666" s="84" t="s">
        <v>2852</v>
      </c>
      <c r="C666" s="76" t="s">
        <v>2839</v>
      </c>
      <c r="D666" s="76" t="s">
        <v>2732</v>
      </c>
      <c r="E666" s="77">
        <v>1658</v>
      </c>
      <c r="F666" s="78" t="s">
        <v>2821</v>
      </c>
      <c r="G666" s="78" t="s">
        <v>33</v>
      </c>
      <c r="H666" s="78" t="s">
        <v>1629</v>
      </c>
      <c r="I666" s="78" t="s">
        <v>15</v>
      </c>
      <c r="J666" s="79">
        <v>2.62</v>
      </c>
      <c r="K666" s="79">
        <v>27.02</v>
      </c>
      <c r="L666" s="79" t="s">
        <v>17</v>
      </c>
      <c r="M666" s="85"/>
      <c r="N666" s="86"/>
      <c r="O666" s="87"/>
      <c r="P666" s="87"/>
      <c r="Q666" s="80" t="s">
        <v>385</v>
      </c>
      <c r="R666" s="82" t="s">
        <v>1802</v>
      </c>
      <c r="S666" s="83"/>
    </row>
    <row r="667" spans="1:19" ht="12.75" x14ac:dyDescent="0.2">
      <c r="A667" s="74">
        <v>190241</v>
      </c>
      <c r="B667" s="76" t="s">
        <v>2853</v>
      </c>
      <c r="C667" s="76" t="s">
        <v>428</v>
      </c>
      <c r="D667" s="76" t="s">
        <v>1806</v>
      </c>
      <c r="E667" s="77">
        <v>3010001008</v>
      </c>
      <c r="F667" s="78" t="s">
        <v>2854</v>
      </c>
      <c r="G667" s="78" t="s">
        <v>33</v>
      </c>
      <c r="H667" s="78" t="s">
        <v>1629</v>
      </c>
      <c r="I667" s="78" t="s">
        <v>15</v>
      </c>
      <c r="J667" s="79">
        <v>2.62</v>
      </c>
      <c r="K667" s="79">
        <v>22.62</v>
      </c>
      <c r="L667" s="79" t="s">
        <v>17</v>
      </c>
      <c r="M667" s="85"/>
      <c r="N667" s="86"/>
      <c r="O667" s="87"/>
      <c r="P667" s="87"/>
      <c r="Q667" s="80" t="s">
        <v>21</v>
      </c>
      <c r="R667" s="88" t="s">
        <v>1630</v>
      </c>
      <c r="S667" s="83"/>
    </row>
    <row r="668" spans="1:19" ht="12.75" x14ac:dyDescent="0.2">
      <c r="A668" s="74" t="s">
        <v>2855</v>
      </c>
      <c r="B668" s="92" t="s">
        <v>2856</v>
      </c>
      <c r="C668" s="76" t="s">
        <v>2857</v>
      </c>
      <c r="D668" s="76" t="s">
        <v>2857</v>
      </c>
      <c r="E668" s="93">
        <v>31001</v>
      </c>
      <c r="F668" s="78" t="s">
        <v>2858</v>
      </c>
      <c r="G668" s="78" t="s">
        <v>33</v>
      </c>
      <c r="H668" s="78" t="s">
        <v>1629</v>
      </c>
      <c r="I668" s="78" t="s">
        <v>15</v>
      </c>
      <c r="J668" s="79">
        <v>2.62</v>
      </c>
      <c r="K668" s="79">
        <v>30.96</v>
      </c>
      <c r="L668" s="79" t="s">
        <v>17</v>
      </c>
      <c r="M668" s="85"/>
      <c r="N668" s="86"/>
      <c r="O668" s="87"/>
      <c r="P668" s="87"/>
      <c r="Q668" s="83"/>
      <c r="R668" s="110"/>
      <c r="S668" s="83"/>
    </row>
    <row r="669" spans="1:19" ht="12.75" x14ac:dyDescent="0.2">
      <c r="A669" s="74">
        <v>593973</v>
      </c>
      <c r="B669" s="76" t="s">
        <v>2859</v>
      </c>
      <c r="C669" s="76" t="s">
        <v>2743</v>
      </c>
      <c r="D669" s="76" t="s">
        <v>1705</v>
      </c>
      <c r="E669" s="77" t="s">
        <v>2860</v>
      </c>
      <c r="F669" s="78" t="s">
        <v>2745</v>
      </c>
      <c r="G669" s="78" t="s">
        <v>33</v>
      </c>
      <c r="H669" s="78" t="s">
        <v>1629</v>
      </c>
      <c r="I669" s="78" t="s">
        <v>15</v>
      </c>
      <c r="J669" s="79">
        <v>2.62</v>
      </c>
      <c r="K669" s="79">
        <v>30.42</v>
      </c>
      <c r="L669" s="79" t="s">
        <v>17</v>
      </c>
      <c r="M669" s="85"/>
      <c r="N669" s="86"/>
      <c r="O669" s="87"/>
      <c r="P669" s="87"/>
      <c r="Q669" s="82" t="s">
        <v>21</v>
      </c>
      <c r="R669" s="82" t="s">
        <v>1630</v>
      </c>
      <c r="S669" s="83"/>
    </row>
    <row r="670" spans="1:19" ht="12.75" x14ac:dyDescent="0.2">
      <c r="A670" s="74">
        <v>899426</v>
      </c>
      <c r="B670" s="76" t="s">
        <v>2861</v>
      </c>
      <c r="C670" s="76" t="s">
        <v>29</v>
      </c>
      <c r="D670" s="76" t="s">
        <v>1627</v>
      </c>
      <c r="E670" s="77">
        <v>614888</v>
      </c>
      <c r="F670" s="78" t="s">
        <v>435</v>
      </c>
      <c r="G670" s="78" t="s">
        <v>33</v>
      </c>
      <c r="H670" s="78" t="s">
        <v>1629</v>
      </c>
      <c r="I670" s="78" t="s">
        <v>15</v>
      </c>
      <c r="J670" s="79">
        <v>2.62</v>
      </c>
      <c r="K670" s="79">
        <v>68.37</v>
      </c>
      <c r="L670" s="79" t="s">
        <v>17</v>
      </c>
      <c r="M670" s="85"/>
      <c r="N670" s="86"/>
      <c r="O670" s="87"/>
      <c r="P670" s="87"/>
      <c r="Q670" s="82" t="s">
        <v>21</v>
      </c>
      <c r="R670" s="82" t="s">
        <v>1630</v>
      </c>
      <c r="S670" s="83"/>
    </row>
    <row r="671" spans="1:19" ht="12.75" x14ac:dyDescent="0.2">
      <c r="A671" s="74">
        <v>750661</v>
      </c>
      <c r="B671" s="76" t="s">
        <v>2862</v>
      </c>
      <c r="C671" s="76" t="s">
        <v>2863</v>
      </c>
      <c r="D671" s="76" t="s">
        <v>2864</v>
      </c>
      <c r="E671" s="77">
        <v>37401</v>
      </c>
      <c r="F671" s="78" t="s">
        <v>2865</v>
      </c>
      <c r="G671" s="78" t="s">
        <v>33</v>
      </c>
      <c r="H671" s="78" t="s">
        <v>1629</v>
      </c>
      <c r="I671" s="78" t="s">
        <v>15</v>
      </c>
      <c r="J671" s="79">
        <v>2.62</v>
      </c>
      <c r="K671" s="79">
        <v>34.57</v>
      </c>
      <c r="L671" s="79" t="s">
        <v>17</v>
      </c>
      <c r="M671" s="85"/>
      <c r="N671" s="86"/>
      <c r="O671" s="87"/>
      <c r="P671" s="87"/>
      <c r="Q671" s="80" t="s">
        <v>21</v>
      </c>
      <c r="R671" s="88" t="s">
        <v>1630</v>
      </c>
      <c r="S671" s="83"/>
    </row>
    <row r="672" spans="1:19" ht="12.75" x14ac:dyDescent="0.2">
      <c r="A672" s="74">
        <v>204520</v>
      </c>
      <c r="B672" s="76" t="s">
        <v>2866</v>
      </c>
      <c r="C672" s="76" t="s">
        <v>1277</v>
      </c>
      <c r="D672" s="76" t="s">
        <v>2867</v>
      </c>
      <c r="E672" s="77">
        <v>20621</v>
      </c>
      <c r="F672" s="78" t="s">
        <v>2868</v>
      </c>
      <c r="G672" s="78" t="s">
        <v>33</v>
      </c>
      <c r="H672" s="78" t="s">
        <v>1629</v>
      </c>
      <c r="I672" s="78" t="s">
        <v>15</v>
      </c>
      <c r="J672" s="79">
        <v>2.62</v>
      </c>
      <c r="K672" s="79">
        <v>48.62</v>
      </c>
      <c r="L672" s="79" t="s">
        <v>17</v>
      </c>
      <c r="M672" s="85"/>
      <c r="N672" s="86"/>
      <c r="O672" s="87"/>
      <c r="P672" s="87"/>
      <c r="Q672" s="82" t="s">
        <v>21</v>
      </c>
      <c r="R672" s="82" t="s">
        <v>1630</v>
      </c>
      <c r="S672" s="83"/>
    </row>
    <row r="673" spans="1:19" ht="12.75" x14ac:dyDescent="0.2">
      <c r="A673" s="74">
        <v>531681</v>
      </c>
      <c r="B673" s="76" t="s">
        <v>2869</v>
      </c>
      <c r="C673" s="76" t="s">
        <v>1277</v>
      </c>
      <c r="D673" s="76" t="s">
        <v>2867</v>
      </c>
      <c r="E673" s="77">
        <v>23445</v>
      </c>
      <c r="F673" s="78" t="s">
        <v>2868</v>
      </c>
      <c r="G673" s="78" t="s">
        <v>33</v>
      </c>
      <c r="H673" s="78" t="s">
        <v>1629</v>
      </c>
      <c r="I673" s="78" t="s">
        <v>15</v>
      </c>
      <c r="J673" s="79">
        <v>2.62</v>
      </c>
      <c r="K673" s="79">
        <v>48.62</v>
      </c>
      <c r="L673" s="79" t="s">
        <v>17</v>
      </c>
      <c r="M673" s="85"/>
      <c r="N673" s="86"/>
      <c r="O673" s="87"/>
      <c r="P673" s="87"/>
      <c r="Q673" s="80" t="s">
        <v>21</v>
      </c>
      <c r="R673" s="88" t="s">
        <v>1630</v>
      </c>
      <c r="S673" s="83"/>
    </row>
    <row r="674" spans="1:19" ht="12.75" x14ac:dyDescent="0.2">
      <c r="A674" s="74">
        <v>350882</v>
      </c>
      <c r="B674" s="76" t="s">
        <v>2870</v>
      </c>
      <c r="C674" s="76" t="s">
        <v>1277</v>
      </c>
      <c r="D674" s="76" t="s">
        <v>2867</v>
      </c>
      <c r="E674" s="77">
        <v>3477</v>
      </c>
      <c r="F674" s="78" t="s">
        <v>1091</v>
      </c>
      <c r="G674" s="78" t="s">
        <v>33</v>
      </c>
      <c r="H674" s="78" t="s">
        <v>1629</v>
      </c>
      <c r="I674" s="78" t="s">
        <v>15</v>
      </c>
      <c r="J674" s="79">
        <v>2.62</v>
      </c>
      <c r="K674" s="79">
        <v>28.3</v>
      </c>
      <c r="L674" s="79" t="s">
        <v>17</v>
      </c>
      <c r="M674" s="85"/>
      <c r="N674" s="86"/>
      <c r="O674" s="87"/>
      <c r="P674" s="87"/>
      <c r="Q674" s="82" t="s">
        <v>21</v>
      </c>
      <c r="R674" s="82" t="s">
        <v>1630</v>
      </c>
      <c r="S674" s="83"/>
    </row>
    <row r="675" spans="1:19" ht="12.75" x14ac:dyDescent="0.2">
      <c r="A675" s="74">
        <v>613304</v>
      </c>
      <c r="B675" s="92" t="s">
        <v>2871</v>
      </c>
      <c r="C675" s="76" t="s">
        <v>2135</v>
      </c>
      <c r="D675" s="76" t="s">
        <v>2035</v>
      </c>
      <c r="E675" s="93">
        <v>137220</v>
      </c>
      <c r="F675" s="78" t="s">
        <v>2036</v>
      </c>
      <c r="G675" s="78" t="s">
        <v>19</v>
      </c>
      <c r="H675" s="78" t="s">
        <v>1629</v>
      </c>
      <c r="I675" s="78" t="s">
        <v>15</v>
      </c>
      <c r="J675" s="79">
        <v>2.62</v>
      </c>
      <c r="K675" s="79">
        <v>42.12</v>
      </c>
      <c r="L675" s="79" t="s">
        <v>17</v>
      </c>
      <c r="M675" s="87"/>
      <c r="N675" s="86"/>
      <c r="O675" s="87"/>
      <c r="P675" s="87"/>
      <c r="Q675" s="89"/>
      <c r="R675" s="89"/>
      <c r="S675" s="84" t="s">
        <v>2136</v>
      </c>
    </row>
    <row r="676" spans="1:19" ht="12.75" x14ac:dyDescent="0.2">
      <c r="A676" s="74">
        <v>457341</v>
      </c>
      <c r="B676" s="84" t="s">
        <v>2872</v>
      </c>
      <c r="C676" s="76" t="s">
        <v>44</v>
      </c>
      <c r="D676" s="76" t="s">
        <v>2873</v>
      </c>
      <c r="E676" s="77">
        <v>1002794</v>
      </c>
      <c r="F676" s="78" t="s">
        <v>2874</v>
      </c>
      <c r="G676" s="78" t="s">
        <v>272</v>
      </c>
      <c r="H676" s="78" t="s">
        <v>1629</v>
      </c>
      <c r="I676" s="78" t="s">
        <v>15</v>
      </c>
      <c r="J676" s="79">
        <v>2.62</v>
      </c>
      <c r="K676" s="79" t="s">
        <v>16</v>
      </c>
      <c r="L676" s="79" t="s">
        <v>17</v>
      </c>
      <c r="M676" s="85"/>
      <c r="N676" s="86"/>
      <c r="O676" s="87"/>
      <c r="P676" s="87"/>
      <c r="Q676" s="82" t="s">
        <v>21</v>
      </c>
      <c r="R676" s="82" t="s">
        <v>1630</v>
      </c>
      <c r="S676" s="83"/>
    </row>
    <row r="677" spans="1:19" ht="12.75" x14ac:dyDescent="0.2">
      <c r="A677" s="74">
        <v>321722</v>
      </c>
      <c r="B677" s="76" t="s">
        <v>2875</v>
      </c>
      <c r="C677" s="76" t="s">
        <v>489</v>
      </c>
      <c r="D677" s="76" t="s">
        <v>212</v>
      </c>
      <c r="E677" s="77" t="s">
        <v>2876</v>
      </c>
      <c r="F677" s="78" t="s">
        <v>2877</v>
      </c>
      <c r="G677" s="78" t="s">
        <v>104</v>
      </c>
      <c r="H677" s="78" t="s">
        <v>1629</v>
      </c>
      <c r="I677" s="78" t="s">
        <v>15</v>
      </c>
      <c r="J677" s="79">
        <v>2.62</v>
      </c>
      <c r="K677" s="79">
        <v>39.869999999999997</v>
      </c>
      <c r="L677" s="79" t="s">
        <v>17</v>
      </c>
      <c r="M677" s="85"/>
      <c r="N677" s="86"/>
      <c r="O677" s="87"/>
      <c r="P677" s="87"/>
      <c r="Q677" s="80" t="s">
        <v>21</v>
      </c>
      <c r="R677" s="88" t="s">
        <v>1630</v>
      </c>
      <c r="S677" s="83"/>
    </row>
    <row r="678" spans="1:19" ht="12.75" x14ac:dyDescent="0.2">
      <c r="A678" s="74">
        <v>539635</v>
      </c>
      <c r="B678" s="84" t="s">
        <v>2878</v>
      </c>
      <c r="C678" s="76" t="s">
        <v>1258</v>
      </c>
      <c r="D678" s="76" t="s">
        <v>158</v>
      </c>
      <c r="E678" s="77">
        <v>10078880821</v>
      </c>
      <c r="F678" s="78" t="s">
        <v>2777</v>
      </c>
      <c r="G678" s="78" t="s">
        <v>47</v>
      </c>
      <c r="H678" s="78" t="s">
        <v>1629</v>
      </c>
      <c r="I678" s="78" t="s">
        <v>15</v>
      </c>
      <c r="J678" s="79">
        <v>2.62</v>
      </c>
      <c r="K678" s="79">
        <v>48.62</v>
      </c>
      <c r="L678" s="79" t="s">
        <v>17</v>
      </c>
      <c r="M678" s="85"/>
      <c r="N678" s="86"/>
      <c r="O678" s="87"/>
      <c r="P678" s="87"/>
      <c r="Q678" s="82" t="s">
        <v>21</v>
      </c>
      <c r="R678" s="82" t="s">
        <v>1630</v>
      </c>
      <c r="S678" s="83"/>
    </row>
    <row r="679" spans="1:19" ht="12.75" x14ac:dyDescent="0.2">
      <c r="A679" s="74">
        <v>467612</v>
      </c>
      <c r="B679" s="84" t="s">
        <v>2879</v>
      </c>
      <c r="C679" s="76" t="s">
        <v>2880</v>
      </c>
      <c r="D679" s="76" t="s">
        <v>1722</v>
      </c>
      <c r="E679" s="77">
        <v>70073</v>
      </c>
      <c r="F679" s="78" t="s">
        <v>2881</v>
      </c>
      <c r="G679" s="78" t="s">
        <v>47</v>
      </c>
      <c r="H679" s="78" t="s">
        <v>1629</v>
      </c>
      <c r="I679" s="78" t="s">
        <v>160</v>
      </c>
      <c r="J679" s="79">
        <v>2.62</v>
      </c>
      <c r="K679" s="79">
        <v>95.95</v>
      </c>
      <c r="L679" s="79">
        <v>90.41</v>
      </c>
      <c r="M679" s="80">
        <v>110242</v>
      </c>
      <c r="N679" s="81">
        <v>2.78</v>
      </c>
      <c r="O679" s="82">
        <v>5.54</v>
      </c>
      <c r="P679" s="82">
        <v>0</v>
      </c>
      <c r="Q679" s="82" t="s">
        <v>21</v>
      </c>
      <c r="R679" s="82" t="s">
        <v>1630</v>
      </c>
      <c r="S679" s="83"/>
    </row>
    <row r="680" spans="1:19" ht="12.75" x14ac:dyDescent="0.2">
      <c r="A680" s="74">
        <v>120861</v>
      </c>
      <c r="B680" s="76" t="s">
        <v>2882</v>
      </c>
      <c r="C680" s="76" t="s">
        <v>489</v>
      </c>
      <c r="D680" s="76" t="s">
        <v>212</v>
      </c>
      <c r="E680" s="77" t="s">
        <v>2883</v>
      </c>
      <c r="F680" s="78" t="s">
        <v>911</v>
      </c>
      <c r="G680" s="78" t="s">
        <v>104</v>
      </c>
      <c r="H680" s="78" t="s">
        <v>1629</v>
      </c>
      <c r="I680" s="78" t="s">
        <v>15</v>
      </c>
      <c r="J680" s="79">
        <v>2.62</v>
      </c>
      <c r="K680" s="79">
        <v>36.049999999999997</v>
      </c>
      <c r="L680" s="79" t="s">
        <v>17</v>
      </c>
      <c r="M680" s="85"/>
      <c r="N680" s="86"/>
      <c r="O680" s="87"/>
      <c r="P680" s="87"/>
      <c r="Q680" s="82" t="s">
        <v>21</v>
      </c>
      <c r="R680" s="82" t="s">
        <v>1630</v>
      </c>
      <c r="S680" s="83"/>
    </row>
    <row r="681" spans="1:19" ht="12.75" x14ac:dyDescent="0.2">
      <c r="A681" s="74">
        <v>234641</v>
      </c>
      <c r="B681" s="76" t="s">
        <v>2884</v>
      </c>
      <c r="C681" s="76" t="s">
        <v>444</v>
      </c>
      <c r="D681" s="76" t="s">
        <v>445</v>
      </c>
      <c r="E681" s="77">
        <v>134</v>
      </c>
      <c r="F681" s="78" t="s">
        <v>2885</v>
      </c>
      <c r="G681" s="78" t="s">
        <v>104</v>
      </c>
      <c r="H681" s="78" t="s">
        <v>1629</v>
      </c>
      <c r="I681" s="78" t="s">
        <v>15</v>
      </c>
      <c r="J681" s="79">
        <v>2.62</v>
      </c>
      <c r="K681" s="79">
        <v>57.4</v>
      </c>
      <c r="L681" s="79" t="s">
        <v>17</v>
      </c>
      <c r="M681" s="85"/>
      <c r="N681" s="86"/>
      <c r="O681" s="87"/>
      <c r="P681" s="87"/>
      <c r="Q681" s="80" t="s">
        <v>21</v>
      </c>
      <c r="R681" s="88" t="s">
        <v>1630</v>
      </c>
      <c r="S681" s="83"/>
    </row>
    <row r="682" spans="1:19" ht="12.75" x14ac:dyDescent="0.2">
      <c r="A682" s="74">
        <v>511383</v>
      </c>
      <c r="B682" s="84" t="s">
        <v>2886</v>
      </c>
      <c r="C682" s="76" t="s">
        <v>2880</v>
      </c>
      <c r="D682" s="76" t="s">
        <v>1722</v>
      </c>
      <c r="E682" s="77">
        <v>70076</v>
      </c>
      <c r="F682" s="78" t="s">
        <v>2887</v>
      </c>
      <c r="G682" s="78" t="s">
        <v>47</v>
      </c>
      <c r="H682" s="78" t="s">
        <v>1629</v>
      </c>
      <c r="I682" s="78" t="s">
        <v>160</v>
      </c>
      <c r="J682" s="79">
        <v>2.62</v>
      </c>
      <c r="K682" s="79">
        <v>85.97</v>
      </c>
      <c r="L682" s="79">
        <v>79.319999999999993</v>
      </c>
      <c r="M682" s="80">
        <v>110242</v>
      </c>
      <c r="N682" s="81">
        <v>3.34</v>
      </c>
      <c r="O682" s="82">
        <v>6.65</v>
      </c>
      <c r="P682" s="82">
        <v>0</v>
      </c>
      <c r="Q682" s="80" t="s">
        <v>21</v>
      </c>
      <c r="R682" s="88" t="s">
        <v>1630</v>
      </c>
      <c r="S682" s="83"/>
    </row>
    <row r="683" spans="1:19" ht="12.75" x14ac:dyDescent="0.2">
      <c r="A683" s="74">
        <v>662882</v>
      </c>
      <c r="B683" s="76" t="s">
        <v>2888</v>
      </c>
      <c r="C683" s="76" t="s">
        <v>444</v>
      </c>
      <c r="D683" s="76" t="s">
        <v>445</v>
      </c>
      <c r="E683" s="77">
        <v>139</v>
      </c>
      <c r="F683" s="78" t="s">
        <v>446</v>
      </c>
      <c r="G683" s="78" t="s">
        <v>104</v>
      </c>
      <c r="H683" s="78" t="s">
        <v>1629</v>
      </c>
      <c r="I683" s="78" t="s">
        <v>15</v>
      </c>
      <c r="J683" s="79">
        <v>2.62</v>
      </c>
      <c r="K683" s="79">
        <v>54.5</v>
      </c>
      <c r="L683" s="79" t="s">
        <v>17</v>
      </c>
      <c r="M683" s="85"/>
      <c r="N683" s="86"/>
      <c r="O683" s="87"/>
      <c r="P683" s="87"/>
      <c r="Q683" s="80" t="s">
        <v>21</v>
      </c>
      <c r="R683" s="88" t="s">
        <v>1630</v>
      </c>
      <c r="S683" s="83"/>
    </row>
    <row r="684" spans="1:19" ht="12.75" x14ac:dyDescent="0.2">
      <c r="A684" s="74">
        <v>175400</v>
      </c>
      <c r="B684" s="76" t="s">
        <v>2889</v>
      </c>
      <c r="C684" s="76" t="s">
        <v>2890</v>
      </c>
      <c r="D684" s="76" t="s">
        <v>143</v>
      </c>
      <c r="E684" s="77">
        <v>74471</v>
      </c>
      <c r="F684" s="78" t="s">
        <v>2891</v>
      </c>
      <c r="G684" s="78" t="s">
        <v>33</v>
      </c>
      <c r="H684" s="78" t="s">
        <v>1629</v>
      </c>
      <c r="I684" s="78" t="s">
        <v>15</v>
      </c>
      <c r="J684" s="79">
        <v>2.62</v>
      </c>
      <c r="K684" s="79">
        <v>39.36</v>
      </c>
      <c r="L684" s="79" t="s">
        <v>17</v>
      </c>
      <c r="M684" s="85"/>
      <c r="N684" s="86"/>
      <c r="O684" s="87"/>
      <c r="P684" s="87"/>
      <c r="Q684" s="80" t="s">
        <v>21</v>
      </c>
      <c r="R684" s="88" t="s">
        <v>1630</v>
      </c>
      <c r="S684" s="84" t="s">
        <v>1784</v>
      </c>
    </row>
    <row r="685" spans="1:19" ht="12.75" x14ac:dyDescent="0.2">
      <c r="A685" s="74">
        <v>682943</v>
      </c>
      <c r="B685" s="84" t="s">
        <v>2892</v>
      </c>
      <c r="C685" s="76" t="s">
        <v>503</v>
      </c>
      <c r="D685" s="76" t="s">
        <v>504</v>
      </c>
      <c r="E685" s="77">
        <v>14006</v>
      </c>
      <c r="F685" s="78" t="s">
        <v>2893</v>
      </c>
      <c r="G685" s="78" t="s">
        <v>104</v>
      </c>
      <c r="H685" s="78" t="s">
        <v>1629</v>
      </c>
      <c r="I685" s="78" t="s">
        <v>160</v>
      </c>
      <c r="J685" s="79">
        <v>2.62</v>
      </c>
      <c r="K685" s="79">
        <v>39.58</v>
      </c>
      <c r="L685" s="79">
        <v>36.479999999999997</v>
      </c>
      <c r="M685" s="80">
        <v>100912</v>
      </c>
      <c r="N685" s="81">
        <v>10.49</v>
      </c>
      <c r="O685" s="82">
        <v>3.1</v>
      </c>
      <c r="P685" s="82">
        <v>0</v>
      </c>
      <c r="Q685" s="82" t="s">
        <v>21</v>
      </c>
      <c r="R685" s="82" t="s">
        <v>1630</v>
      </c>
      <c r="S685" s="83"/>
    </row>
    <row r="686" spans="1:19" ht="12.75" x14ac:dyDescent="0.2">
      <c r="A686" s="74">
        <v>532312</v>
      </c>
      <c r="B686" s="84" t="s">
        <v>2894</v>
      </c>
      <c r="C686" s="76" t="s">
        <v>23</v>
      </c>
      <c r="D686" s="76" t="s">
        <v>1090</v>
      </c>
      <c r="E686" s="77">
        <v>535</v>
      </c>
      <c r="F686" s="78" t="s">
        <v>2895</v>
      </c>
      <c r="G686" s="78" t="s">
        <v>19</v>
      </c>
      <c r="H686" s="78" t="s">
        <v>1629</v>
      </c>
      <c r="I686" s="80" t="s">
        <v>15</v>
      </c>
      <c r="J686" s="79">
        <v>2.62</v>
      </c>
      <c r="K686" s="79" t="s">
        <v>16</v>
      </c>
      <c r="L686" s="79" t="s">
        <v>17</v>
      </c>
      <c r="M686" s="85"/>
      <c r="N686" s="86"/>
      <c r="O686" s="87"/>
      <c r="P686" s="87"/>
      <c r="Q686" s="82" t="s">
        <v>21</v>
      </c>
      <c r="R686" s="82" t="s">
        <v>1630</v>
      </c>
      <c r="S686" s="83"/>
    </row>
    <row r="687" spans="1:19" ht="12.75" x14ac:dyDescent="0.2">
      <c r="A687" s="74">
        <v>361231</v>
      </c>
      <c r="B687" s="84" t="s">
        <v>2896</v>
      </c>
      <c r="C687" s="76" t="s">
        <v>1061</v>
      </c>
      <c r="D687" s="76" t="s">
        <v>1090</v>
      </c>
      <c r="E687" s="77">
        <v>536</v>
      </c>
      <c r="F687" s="78" t="s">
        <v>2897</v>
      </c>
      <c r="G687" s="78" t="s">
        <v>19</v>
      </c>
      <c r="H687" s="78" t="s">
        <v>1629</v>
      </c>
      <c r="I687" s="80" t="s">
        <v>15</v>
      </c>
      <c r="J687" s="79">
        <v>2.62</v>
      </c>
      <c r="K687" s="79" t="s">
        <v>16</v>
      </c>
      <c r="L687" s="79" t="s">
        <v>17</v>
      </c>
      <c r="M687" s="85"/>
      <c r="N687" s="86"/>
      <c r="O687" s="87"/>
      <c r="P687" s="87"/>
      <c r="Q687" s="82" t="s">
        <v>21</v>
      </c>
      <c r="R687" s="82" t="s">
        <v>1630</v>
      </c>
      <c r="S687" s="83"/>
    </row>
    <row r="688" spans="1:19" ht="12.75" x14ac:dyDescent="0.2">
      <c r="A688" s="74">
        <v>418439</v>
      </c>
      <c r="B688" s="84" t="s">
        <v>2898</v>
      </c>
      <c r="C688" s="76" t="s">
        <v>1061</v>
      </c>
      <c r="D688" s="76" t="s">
        <v>1090</v>
      </c>
      <c r="E688" s="77">
        <v>542</v>
      </c>
      <c r="F688" s="78" t="s">
        <v>2899</v>
      </c>
      <c r="G688" s="78" t="s">
        <v>19</v>
      </c>
      <c r="H688" s="78" t="s">
        <v>1629</v>
      </c>
      <c r="I688" s="80" t="s">
        <v>15</v>
      </c>
      <c r="J688" s="79">
        <v>2.62</v>
      </c>
      <c r="K688" s="79" t="s">
        <v>16</v>
      </c>
      <c r="L688" s="79" t="s">
        <v>17</v>
      </c>
      <c r="M688" s="85"/>
      <c r="N688" s="86"/>
      <c r="O688" s="87"/>
      <c r="P688" s="87"/>
      <c r="Q688" s="82" t="s">
        <v>21</v>
      </c>
      <c r="R688" s="82" t="s">
        <v>1630</v>
      </c>
      <c r="S688" s="83"/>
    </row>
    <row r="689" spans="1:19" ht="12.75" x14ac:dyDescent="0.2">
      <c r="A689" s="74">
        <v>361510</v>
      </c>
      <c r="B689" s="84" t="s">
        <v>2900</v>
      </c>
      <c r="C689" s="76" t="s">
        <v>1061</v>
      </c>
      <c r="D689" s="76" t="s">
        <v>1090</v>
      </c>
      <c r="E689" s="77">
        <v>543</v>
      </c>
      <c r="F689" s="78" t="s">
        <v>2901</v>
      </c>
      <c r="G689" s="78" t="s">
        <v>19</v>
      </c>
      <c r="H689" s="78" t="s">
        <v>1629</v>
      </c>
      <c r="I689" s="80" t="s">
        <v>15</v>
      </c>
      <c r="J689" s="79">
        <v>2.62</v>
      </c>
      <c r="K689" s="79" t="s">
        <v>16</v>
      </c>
      <c r="L689" s="79" t="s">
        <v>17</v>
      </c>
      <c r="M689" s="85"/>
      <c r="N689" s="86"/>
      <c r="O689" s="87"/>
      <c r="P689" s="87"/>
      <c r="Q689" s="82" t="s">
        <v>21</v>
      </c>
      <c r="R689" s="82" t="s">
        <v>1630</v>
      </c>
      <c r="S689" s="83"/>
    </row>
    <row r="690" spans="1:19" ht="12.75" x14ac:dyDescent="0.2">
      <c r="A690" s="74">
        <v>554385</v>
      </c>
      <c r="B690" s="84" t="s">
        <v>2902</v>
      </c>
      <c r="C690" s="84" t="s">
        <v>2034</v>
      </c>
      <c r="D690" s="84" t="s">
        <v>2035</v>
      </c>
      <c r="E690" s="77">
        <v>5784</v>
      </c>
      <c r="F690" s="78" t="s">
        <v>2036</v>
      </c>
      <c r="G690" s="78" t="s">
        <v>19</v>
      </c>
      <c r="H690" s="78" t="s">
        <v>1629</v>
      </c>
      <c r="I690" s="78" t="s">
        <v>15</v>
      </c>
      <c r="J690" s="79">
        <v>2.62</v>
      </c>
      <c r="K690" s="79">
        <v>17.47</v>
      </c>
      <c r="L690" s="79" t="s">
        <v>17</v>
      </c>
      <c r="M690" s="85"/>
      <c r="N690" s="86"/>
      <c r="O690" s="87"/>
      <c r="P690" s="87"/>
      <c r="Q690" s="82" t="s">
        <v>21</v>
      </c>
      <c r="R690" s="82" t="s">
        <v>1630</v>
      </c>
      <c r="S690" s="89"/>
    </row>
    <row r="691" spans="1:19" ht="12.75" x14ac:dyDescent="0.2">
      <c r="A691" s="74">
        <v>198587</v>
      </c>
      <c r="B691" s="84" t="s">
        <v>2903</v>
      </c>
      <c r="C691" s="76" t="s">
        <v>1061</v>
      </c>
      <c r="D691" s="76" t="s">
        <v>1090</v>
      </c>
      <c r="E691" s="77">
        <v>545</v>
      </c>
      <c r="F691" s="78" t="s">
        <v>2210</v>
      </c>
      <c r="G691" s="78" t="s">
        <v>19</v>
      </c>
      <c r="H691" s="78" t="s">
        <v>1629</v>
      </c>
      <c r="I691" s="80" t="s">
        <v>15</v>
      </c>
      <c r="J691" s="79">
        <v>2.62</v>
      </c>
      <c r="K691" s="79" t="s">
        <v>16</v>
      </c>
      <c r="L691" s="79" t="s">
        <v>17</v>
      </c>
      <c r="M691" s="85"/>
      <c r="N691" s="86"/>
      <c r="O691" s="87"/>
      <c r="P691" s="87"/>
      <c r="Q691" s="80" t="s">
        <v>21</v>
      </c>
      <c r="R691" s="88" t="s">
        <v>1630</v>
      </c>
      <c r="S691" s="83"/>
    </row>
    <row r="692" spans="1:19" ht="12.75" x14ac:dyDescent="0.2">
      <c r="A692" s="74">
        <v>592323</v>
      </c>
      <c r="B692" s="84" t="s">
        <v>2904</v>
      </c>
      <c r="C692" s="76" t="s">
        <v>1061</v>
      </c>
      <c r="D692" s="76" t="s">
        <v>1090</v>
      </c>
      <c r="E692" s="77">
        <v>544</v>
      </c>
      <c r="F692" s="78" t="s">
        <v>2247</v>
      </c>
      <c r="G692" s="78" t="s">
        <v>19</v>
      </c>
      <c r="H692" s="78" t="s">
        <v>1629</v>
      </c>
      <c r="I692" s="80" t="s">
        <v>15</v>
      </c>
      <c r="J692" s="79">
        <v>2.62</v>
      </c>
      <c r="K692" s="79" t="s">
        <v>16</v>
      </c>
      <c r="L692" s="79" t="s">
        <v>17</v>
      </c>
      <c r="M692" s="85"/>
      <c r="N692" s="86"/>
      <c r="O692" s="87"/>
      <c r="P692" s="87"/>
      <c r="Q692" s="80" t="s">
        <v>21</v>
      </c>
      <c r="R692" s="88" t="s">
        <v>1630</v>
      </c>
      <c r="S692" s="83"/>
    </row>
    <row r="693" spans="1:19" ht="12.75" x14ac:dyDescent="0.2">
      <c r="A693" s="74">
        <v>270709</v>
      </c>
      <c r="B693" s="76" t="s">
        <v>2905</v>
      </c>
      <c r="C693" s="76" t="s">
        <v>123</v>
      </c>
      <c r="D693" s="76" t="s">
        <v>2047</v>
      </c>
      <c r="E693" s="77" t="s">
        <v>2906</v>
      </c>
      <c r="F693" s="78" t="s">
        <v>449</v>
      </c>
      <c r="G693" s="78" t="s">
        <v>52</v>
      </c>
      <c r="H693" s="78" t="s">
        <v>1629</v>
      </c>
      <c r="I693" s="78" t="s">
        <v>15</v>
      </c>
      <c r="J693" s="79">
        <v>2.62</v>
      </c>
      <c r="K693" s="79">
        <v>37.21</v>
      </c>
      <c r="L693" s="79" t="s">
        <v>17</v>
      </c>
      <c r="M693" s="85"/>
      <c r="N693" s="86"/>
      <c r="O693" s="87"/>
      <c r="P693" s="87"/>
      <c r="Q693" s="82" t="s">
        <v>53</v>
      </c>
      <c r="R693" s="82" t="s">
        <v>17</v>
      </c>
      <c r="S693" s="83"/>
    </row>
    <row r="694" spans="1:19" ht="12.75" x14ac:dyDescent="0.2">
      <c r="A694" s="74">
        <v>113662</v>
      </c>
      <c r="B694" s="92" t="s">
        <v>2907</v>
      </c>
      <c r="C694" s="76" t="s">
        <v>123</v>
      </c>
      <c r="D694" s="76" t="s">
        <v>2047</v>
      </c>
      <c r="E694" s="77" t="s">
        <v>2908</v>
      </c>
      <c r="F694" s="78" t="s">
        <v>449</v>
      </c>
      <c r="G694" s="78" t="s">
        <v>52</v>
      </c>
      <c r="H694" s="78" t="s">
        <v>1629</v>
      </c>
      <c r="I694" s="78" t="s">
        <v>15</v>
      </c>
      <c r="J694" s="79">
        <v>2.62</v>
      </c>
      <c r="K694" s="79">
        <v>29.91</v>
      </c>
      <c r="L694" s="79" t="s">
        <v>17</v>
      </c>
      <c r="M694" s="85"/>
      <c r="N694" s="86"/>
      <c r="O694" s="87"/>
      <c r="P694" s="87"/>
      <c r="Q694" s="82" t="s">
        <v>53</v>
      </c>
      <c r="R694" s="82" t="s">
        <v>17</v>
      </c>
      <c r="S694" s="83"/>
    </row>
    <row r="695" spans="1:19" ht="12.75" x14ac:dyDescent="0.2">
      <c r="A695" s="74">
        <v>258900</v>
      </c>
      <c r="B695" s="76" t="s">
        <v>2909</v>
      </c>
      <c r="C695" s="76" t="s">
        <v>44</v>
      </c>
      <c r="D695" s="76" t="s">
        <v>2043</v>
      </c>
      <c r="E695" s="77" t="s">
        <v>2910</v>
      </c>
      <c r="F695" s="78" t="s">
        <v>2911</v>
      </c>
      <c r="G695" s="78" t="s">
        <v>52</v>
      </c>
      <c r="H695" s="78" t="s">
        <v>1629</v>
      </c>
      <c r="I695" s="78" t="s">
        <v>15</v>
      </c>
      <c r="J695" s="79">
        <v>2.62</v>
      </c>
      <c r="K695" s="79">
        <v>32.43</v>
      </c>
      <c r="L695" s="79" t="s">
        <v>17</v>
      </c>
      <c r="M695" s="85"/>
      <c r="N695" s="86"/>
      <c r="O695" s="87"/>
      <c r="P695" s="87"/>
      <c r="Q695" s="80" t="s">
        <v>53</v>
      </c>
      <c r="R695" s="80" t="s">
        <v>17</v>
      </c>
      <c r="S695" s="83"/>
    </row>
    <row r="696" spans="1:19" ht="12.75" x14ac:dyDescent="0.2">
      <c r="A696" s="74">
        <v>773551</v>
      </c>
      <c r="B696" s="76" t="s">
        <v>2912</v>
      </c>
      <c r="C696" s="76" t="s">
        <v>123</v>
      </c>
      <c r="D696" s="76" t="s">
        <v>2047</v>
      </c>
      <c r="E696" s="77" t="s">
        <v>2913</v>
      </c>
      <c r="F696" s="78" t="s">
        <v>711</v>
      </c>
      <c r="G696" s="78" t="s">
        <v>52</v>
      </c>
      <c r="H696" s="78" t="s">
        <v>1629</v>
      </c>
      <c r="I696" s="78" t="s">
        <v>15</v>
      </c>
      <c r="J696" s="79">
        <v>2.62</v>
      </c>
      <c r="K696" s="79">
        <v>189.06</v>
      </c>
      <c r="L696" s="79" t="s">
        <v>17</v>
      </c>
      <c r="M696" s="85"/>
      <c r="N696" s="86"/>
      <c r="O696" s="87"/>
      <c r="P696" s="87"/>
      <c r="Q696" s="80" t="s">
        <v>53</v>
      </c>
      <c r="R696" s="80" t="s">
        <v>17</v>
      </c>
      <c r="S696" s="83"/>
    </row>
    <row r="697" spans="1:19" ht="12.75" x14ac:dyDescent="0.2">
      <c r="A697" s="74">
        <v>795930</v>
      </c>
      <c r="B697" s="76" t="s">
        <v>2914</v>
      </c>
      <c r="C697" s="76" t="s">
        <v>44</v>
      </c>
      <c r="D697" s="76" t="s">
        <v>2043</v>
      </c>
      <c r="E697" s="77" t="s">
        <v>451</v>
      </c>
      <c r="F697" s="78" t="s">
        <v>452</v>
      </c>
      <c r="G697" s="78" t="s">
        <v>52</v>
      </c>
      <c r="H697" s="78" t="s">
        <v>1629</v>
      </c>
      <c r="I697" s="78" t="s">
        <v>15</v>
      </c>
      <c r="J697" s="79">
        <v>2.62</v>
      </c>
      <c r="K697" s="79">
        <v>29.6</v>
      </c>
      <c r="L697" s="79" t="s">
        <v>17</v>
      </c>
      <c r="M697" s="85"/>
      <c r="N697" s="86"/>
      <c r="O697" s="87"/>
      <c r="P697" s="87"/>
      <c r="Q697" s="80" t="s">
        <v>53</v>
      </c>
      <c r="R697" s="80" t="s">
        <v>17</v>
      </c>
      <c r="S697" s="83"/>
    </row>
    <row r="698" spans="1:19" ht="12.75" x14ac:dyDescent="0.2">
      <c r="A698" s="74">
        <v>672473</v>
      </c>
      <c r="B698" s="76" t="s">
        <v>2915</v>
      </c>
      <c r="C698" s="76" t="s">
        <v>44</v>
      </c>
      <c r="D698" s="76" t="s">
        <v>2043</v>
      </c>
      <c r="E698" s="77" t="s">
        <v>457</v>
      </c>
      <c r="F698" s="78" t="s">
        <v>455</v>
      </c>
      <c r="G698" s="78" t="s">
        <v>52</v>
      </c>
      <c r="H698" s="78" t="s">
        <v>1629</v>
      </c>
      <c r="I698" s="78" t="s">
        <v>15</v>
      </c>
      <c r="J698" s="79">
        <v>2.62</v>
      </c>
      <c r="K698" s="79">
        <v>56.73</v>
      </c>
      <c r="L698" s="79" t="s">
        <v>17</v>
      </c>
      <c r="M698" s="85"/>
      <c r="N698" s="86"/>
      <c r="O698" s="87"/>
      <c r="P698" s="87"/>
      <c r="Q698" s="80" t="s">
        <v>53</v>
      </c>
      <c r="R698" s="80" t="s">
        <v>17</v>
      </c>
      <c r="S698" s="83"/>
    </row>
    <row r="699" spans="1:19" ht="12.75" x14ac:dyDescent="0.2">
      <c r="A699" s="74">
        <v>672524</v>
      </c>
      <c r="B699" s="76" t="s">
        <v>2916</v>
      </c>
      <c r="C699" s="76" t="s">
        <v>44</v>
      </c>
      <c r="D699" s="76" t="s">
        <v>2043</v>
      </c>
      <c r="E699" s="77" t="s">
        <v>459</v>
      </c>
      <c r="F699" s="78" t="s">
        <v>460</v>
      </c>
      <c r="G699" s="78" t="s">
        <v>52</v>
      </c>
      <c r="H699" s="78" t="s">
        <v>1629</v>
      </c>
      <c r="I699" s="78" t="s">
        <v>15</v>
      </c>
      <c r="J699" s="79">
        <v>2.62</v>
      </c>
      <c r="K699" s="79">
        <v>44.71</v>
      </c>
      <c r="L699" s="79" t="s">
        <v>17</v>
      </c>
      <c r="M699" s="85"/>
      <c r="N699" s="86"/>
      <c r="O699" s="87"/>
      <c r="P699" s="87"/>
      <c r="Q699" s="80" t="s">
        <v>53</v>
      </c>
      <c r="R699" s="80" t="s">
        <v>17</v>
      </c>
      <c r="S699" s="83"/>
    </row>
    <row r="700" spans="1:19" ht="12.75" x14ac:dyDescent="0.2">
      <c r="A700" s="74">
        <v>562787</v>
      </c>
      <c r="B700" s="84" t="s">
        <v>2917</v>
      </c>
      <c r="C700" s="76" t="s">
        <v>139</v>
      </c>
      <c r="D700" s="76" t="s">
        <v>139</v>
      </c>
      <c r="E700" s="77">
        <v>9588</v>
      </c>
      <c r="F700" s="80" t="s">
        <v>1107</v>
      </c>
      <c r="G700" s="80" t="s">
        <v>104</v>
      </c>
      <c r="H700" s="80" t="s">
        <v>1629</v>
      </c>
      <c r="I700" s="78" t="s">
        <v>15</v>
      </c>
      <c r="J700" s="90">
        <v>2.62</v>
      </c>
      <c r="K700" s="90">
        <v>39.04</v>
      </c>
      <c r="L700" s="90" t="s">
        <v>17</v>
      </c>
      <c r="M700" s="85"/>
      <c r="N700" s="86"/>
      <c r="O700" s="87"/>
      <c r="P700" s="87"/>
      <c r="Q700" s="80" t="s">
        <v>21</v>
      </c>
      <c r="R700" s="88" t="s">
        <v>1630</v>
      </c>
      <c r="S700" s="83"/>
    </row>
    <row r="701" spans="1:19" ht="12.75" x14ac:dyDescent="0.2">
      <c r="A701" s="74">
        <v>327128</v>
      </c>
      <c r="B701" s="84" t="s">
        <v>2918</v>
      </c>
      <c r="C701" s="84" t="s">
        <v>2919</v>
      </c>
      <c r="D701" s="76" t="s">
        <v>2920</v>
      </c>
      <c r="E701" s="77">
        <v>6405</v>
      </c>
      <c r="F701" s="78" t="s">
        <v>737</v>
      </c>
      <c r="G701" s="80" t="s">
        <v>52</v>
      </c>
      <c r="H701" s="80" t="s">
        <v>1629</v>
      </c>
      <c r="I701" s="78" t="s">
        <v>15</v>
      </c>
      <c r="J701" s="90">
        <v>2.62</v>
      </c>
      <c r="K701" s="79">
        <v>22.12</v>
      </c>
      <c r="L701" s="90" t="s">
        <v>17</v>
      </c>
      <c r="M701" s="85"/>
      <c r="N701" s="86"/>
      <c r="O701" s="87"/>
      <c r="P701" s="87"/>
      <c r="Q701" s="82" t="s">
        <v>53</v>
      </c>
      <c r="R701" s="82" t="s">
        <v>17</v>
      </c>
      <c r="S701" s="84" t="s">
        <v>2921</v>
      </c>
    </row>
    <row r="702" spans="1:19" ht="12.75" x14ac:dyDescent="0.2">
      <c r="A702" s="74">
        <v>319959</v>
      </c>
      <c r="B702" s="84" t="s">
        <v>2922</v>
      </c>
      <c r="C702" s="84" t="s">
        <v>2919</v>
      </c>
      <c r="D702" s="76" t="s">
        <v>2920</v>
      </c>
      <c r="E702" s="77">
        <v>3613</v>
      </c>
      <c r="F702" s="78" t="s">
        <v>737</v>
      </c>
      <c r="G702" s="80" t="s">
        <v>52</v>
      </c>
      <c r="H702" s="80" t="s">
        <v>1629</v>
      </c>
      <c r="I702" s="78" t="s">
        <v>15</v>
      </c>
      <c r="J702" s="90">
        <v>2.62</v>
      </c>
      <c r="K702" s="79">
        <v>22.12</v>
      </c>
      <c r="L702" s="90" t="s">
        <v>17</v>
      </c>
      <c r="M702" s="85"/>
      <c r="N702" s="86"/>
      <c r="O702" s="87"/>
      <c r="P702" s="87"/>
      <c r="Q702" s="82" t="s">
        <v>53</v>
      </c>
      <c r="R702" s="82" t="s">
        <v>17</v>
      </c>
      <c r="S702" s="84" t="s">
        <v>2921</v>
      </c>
    </row>
    <row r="703" spans="1:19" ht="12.75" x14ac:dyDescent="0.2">
      <c r="A703" s="74">
        <v>234993</v>
      </c>
      <c r="B703" s="76" t="s">
        <v>2923</v>
      </c>
      <c r="C703" s="76" t="s">
        <v>466</v>
      </c>
      <c r="D703" s="76" t="s">
        <v>467</v>
      </c>
      <c r="E703" s="77" t="s">
        <v>468</v>
      </c>
      <c r="F703" s="78" t="s">
        <v>469</v>
      </c>
      <c r="G703" s="78" t="s">
        <v>52</v>
      </c>
      <c r="H703" s="78" t="s">
        <v>1629</v>
      </c>
      <c r="I703" s="78" t="s">
        <v>15</v>
      </c>
      <c r="J703" s="79">
        <v>2.62</v>
      </c>
      <c r="K703" s="79">
        <v>40.99</v>
      </c>
      <c r="L703" s="79" t="s">
        <v>17</v>
      </c>
      <c r="M703" s="85"/>
      <c r="N703" s="86"/>
      <c r="O703" s="87"/>
      <c r="P703" s="87"/>
      <c r="Q703" s="80" t="s">
        <v>53</v>
      </c>
      <c r="R703" s="80" t="s">
        <v>17</v>
      </c>
      <c r="S703" s="84" t="s">
        <v>1671</v>
      </c>
    </row>
    <row r="704" spans="1:19" ht="12.75" x14ac:dyDescent="0.2">
      <c r="A704" s="74">
        <v>650090</v>
      </c>
      <c r="B704" s="76" t="s">
        <v>2924</v>
      </c>
      <c r="C704" s="76" t="s">
        <v>101</v>
      </c>
      <c r="D704" s="76" t="s">
        <v>1756</v>
      </c>
      <c r="E704" s="77">
        <v>650090</v>
      </c>
      <c r="F704" s="78" t="s">
        <v>737</v>
      </c>
      <c r="G704" s="78" t="s">
        <v>52</v>
      </c>
      <c r="H704" s="78" t="s">
        <v>1629</v>
      </c>
      <c r="I704" s="78" t="s">
        <v>15</v>
      </c>
      <c r="J704" s="79">
        <v>2.62</v>
      </c>
      <c r="K704" s="79">
        <v>37.58</v>
      </c>
      <c r="L704" s="79" t="s">
        <v>17</v>
      </c>
      <c r="M704" s="85"/>
      <c r="N704" s="86"/>
      <c r="O704" s="87"/>
      <c r="P704" s="87"/>
      <c r="Q704" s="80" t="s">
        <v>53</v>
      </c>
      <c r="R704" s="80" t="s">
        <v>17</v>
      </c>
      <c r="S704" s="84" t="s">
        <v>1671</v>
      </c>
    </row>
    <row r="705" spans="1:19" ht="12.75" x14ac:dyDescent="0.2">
      <c r="A705" s="74">
        <v>325147</v>
      </c>
      <c r="B705" s="76" t="s">
        <v>2925</v>
      </c>
      <c r="C705" s="76" t="s">
        <v>101</v>
      </c>
      <c r="D705" s="76" t="s">
        <v>1756</v>
      </c>
      <c r="E705" s="77">
        <v>325147</v>
      </c>
      <c r="F705" s="78" t="s">
        <v>737</v>
      </c>
      <c r="G705" s="78" t="s">
        <v>52</v>
      </c>
      <c r="H705" s="78" t="s">
        <v>1629</v>
      </c>
      <c r="I705" s="78" t="s">
        <v>15</v>
      </c>
      <c r="J705" s="79">
        <v>2.62</v>
      </c>
      <c r="K705" s="79">
        <v>26.21</v>
      </c>
      <c r="L705" s="79" t="s">
        <v>17</v>
      </c>
      <c r="M705" s="85"/>
      <c r="N705" s="86"/>
      <c r="O705" s="87"/>
      <c r="P705" s="87"/>
      <c r="Q705" s="80" t="s">
        <v>53</v>
      </c>
      <c r="R705" s="80" t="s">
        <v>17</v>
      </c>
      <c r="S705" s="84" t="s">
        <v>1671</v>
      </c>
    </row>
    <row r="706" spans="1:19" ht="12.75" x14ac:dyDescent="0.2">
      <c r="A706" s="74">
        <v>294969</v>
      </c>
      <c r="B706" s="76" t="s">
        <v>2926</v>
      </c>
      <c r="C706" s="76" t="s">
        <v>101</v>
      </c>
      <c r="D706" s="76" t="s">
        <v>1756</v>
      </c>
      <c r="E706" s="77">
        <v>294969</v>
      </c>
      <c r="F706" s="78" t="s">
        <v>737</v>
      </c>
      <c r="G706" s="78" t="s">
        <v>52</v>
      </c>
      <c r="H706" s="78" t="s">
        <v>1629</v>
      </c>
      <c r="I706" s="78" t="s">
        <v>15</v>
      </c>
      <c r="J706" s="79">
        <v>2.62</v>
      </c>
      <c r="K706" s="79">
        <v>25.28</v>
      </c>
      <c r="L706" s="79" t="s">
        <v>17</v>
      </c>
      <c r="M706" s="85"/>
      <c r="N706" s="86"/>
      <c r="O706" s="87"/>
      <c r="P706" s="87"/>
      <c r="Q706" s="80" t="s">
        <v>53</v>
      </c>
      <c r="R706" s="80" t="s">
        <v>17</v>
      </c>
      <c r="S706" s="84" t="s">
        <v>1671</v>
      </c>
    </row>
    <row r="707" spans="1:19" ht="12.75" x14ac:dyDescent="0.2">
      <c r="A707" s="74">
        <v>329262</v>
      </c>
      <c r="B707" s="84" t="s">
        <v>2927</v>
      </c>
      <c r="C707" s="76" t="s">
        <v>44</v>
      </c>
      <c r="D707" s="76" t="s">
        <v>779</v>
      </c>
      <c r="E707" s="77">
        <v>20184</v>
      </c>
      <c r="F707" s="78" t="s">
        <v>2928</v>
      </c>
      <c r="G707" s="78" t="s">
        <v>104</v>
      </c>
      <c r="H707" s="78" t="s">
        <v>1629</v>
      </c>
      <c r="I707" s="78" t="s">
        <v>15</v>
      </c>
      <c r="J707" s="79">
        <v>2.62</v>
      </c>
      <c r="K707" s="79">
        <v>50.03</v>
      </c>
      <c r="L707" s="79" t="s">
        <v>17</v>
      </c>
      <c r="M707" s="85"/>
      <c r="N707" s="86"/>
      <c r="O707" s="87"/>
      <c r="P707" s="87"/>
      <c r="Q707" s="82" t="s">
        <v>21</v>
      </c>
      <c r="R707" s="82" t="s">
        <v>1630</v>
      </c>
      <c r="S707" s="84" t="s">
        <v>1671</v>
      </c>
    </row>
    <row r="708" spans="1:19" ht="12.75" x14ac:dyDescent="0.2">
      <c r="A708" s="74">
        <v>327502</v>
      </c>
      <c r="B708" s="76" t="s">
        <v>2929</v>
      </c>
      <c r="C708" s="76" t="s">
        <v>477</v>
      </c>
      <c r="D708" s="76" t="s">
        <v>478</v>
      </c>
      <c r="E708" s="77" t="s">
        <v>479</v>
      </c>
      <c r="F708" s="78" t="s">
        <v>480</v>
      </c>
      <c r="G708" s="78" t="s">
        <v>119</v>
      </c>
      <c r="H708" s="78" t="s">
        <v>1629</v>
      </c>
      <c r="I708" s="78" t="s">
        <v>15</v>
      </c>
      <c r="J708" s="79">
        <v>2.62</v>
      </c>
      <c r="K708" s="79">
        <v>24.91</v>
      </c>
      <c r="L708" s="79" t="s">
        <v>17</v>
      </c>
      <c r="M708" s="85"/>
      <c r="N708" s="86"/>
      <c r="O708" s="87"/>
      <c r="P708" s="87"/>
      <c r="Q708" s="80" t="s">
        <v>53</v>
      </c>
      <c r="R708" s="80" t="s">
        <v>17</v>
      </c>
      <c r="S708" s="83"/>
    </row>
    <row r="709" spans="1:19" ht="12.75" x14ac:dyDescent="0.2">
      <c r="A709" s="74">
        <v>166760</v>
      </c>
      <c r="B709" s="76" t="s">
        <v>2930</v>
      </c>
      <c r="C709" s="76" t="s">
        <v>2931</v>
      </c>
      <c r="D709" s="76" t="s">
        <v>575</v>
      </c>
      <c r="E709" s="77">
        <v>21860</v>
      </c>
      <c r="F709" s="78" t="s">
        <v>51</v>
      </c>
      <c r="G709" s="78" t="s">
        <v>52</v>
      </c>
      <c r="H709" s="78" t="s">
        <v>1629</v>
      </c>
      <c r="I709" s="78" t="s">
        <v>15</v>
      </c>
      <c r="J709" s="79">
        <v>2.62</v>
      </c>
      <c r="K709" s="79">
        <v>60.24</v>
      </c>
      <c r="L709" s="79" t="s">
        <v>17</v>
      </c>
      <c r="M709" s="85"/>
      <c r="N709" s="86"/>
      <c r="O709" s="87"/>
      <c r="P709" s="87"/>
      <c r="Q709" s="80" t="s">
        <v>53</v>
      </c>
      <c r="R709" s="80" t="s">
        <v>17</v>
      </c>
      <c r="S709" s="84" t="s">
        <v>1784</v>
      </c>
    </row>
    <row r="710" spans="1:19" ht="12.75" x14ac:dyDescent="0.2">
      <c r="A710" s="74">
        <v>738181</v>
      </c>
      <c r="B710" s="76" t="s">
        <v>2932</v>
      </c>
      <c r="C710" s="76" t="s">
        <v>2933</v>
      </c>
      <c r="D710" s="76" t="s">
        <v>139</v>
      </c>
      <c r="E710" s="77">
        <v>7786</v>
      </c>
      <c r="F710" s="78" t="s">
        <v>2934</v>
      </c>
      <c r="G710" s="78" t="s">
        <v>104</v>
      </c>
      <c r="H710" s="78" t="s">
        <v>1629</v>
      </c>
      <c r="I710" s="78" t="s">
        <v>15</v>
      </c>
      <c r="J710" s="79">
        <v>2.62</v>
      </c>
      <c r="K710" s="79">
        <v>71.150000000000006</v>
      </c>
      <c r="L710" s="79" t="s">
        <v>17</v>
      </c>
      <c r="M710" s="85"/>
      <c r="N710" s="86"/>
      <c r="O710" s="87"/>
      <c r="P710" s="87"/>
      <c r="Q710" s="82" t="s">
        <v>21</v>
      </c>
      <c r="R710" s="82" t="s">
        <v>1630</v>
      </c>
      <c r="S710" s="83"/>
    </row>
    <row r="711" spans="1:19" ht="12.75" x14ac:dyDescent="0.2">
      <c r="A711" s="74">
        <v>300170</v>
      </c>
      <c r="B711" s="76" t="s">
        <v>2935</v>
      </c>
      <c r="C711" s="76" t="s">
        <v>139</v>
      </c>
      <c r="D711" s="76" t="s">
        <v>139</v>
      </c>
      <c r="E711" s="77">
        <v>7012</v>
      </c>
      <c r="F711" s="78" t="s">
        <v>2760</v>
      </c>
      <c r="G711" s="78" t="s">
        <v>104</v>
      </c>
      <c r="H711" s="78" t="s">
        <v>1629</v>
      </c>
      <c r="I711" s="78" t="s">
        <v>15</v>
      </c>
      <c r="J711" s="79">
        <v>2.62</v>
      </c>
      <c r="K711" s="79">
        <v>50.72</v>
      </c>
      <c r="L711" s="79" t="s">
        <v>17</v>
      </c>
      <c r="M711" s="85"/>
      <c r="N711" s="86"/>
      <c r="O711" s="87"/>
      <c r="P711" s="87"/>
      <c r="Q711" s="80" t="s">
        <v>21</v>
      </c>
      <c r="R711" s="88" t="s">
        <v>1630</v>
      </c>
      <c r="S711" s="83"/>
    </row>
    <row r="712" spans="1:19" ht="12.75" x14ac:dyDescent="0.2">
      <c r="A712" s="74">
        <v>372003</v>
      </c>
      <c r="B712" s="76" t="s">
        <v>2936</v>
      </c>
      <c r="C712" s="76" t="s">
        <v>927</v>
      </c>
      <c r="D712" s="76" t="s">
        <v>928</v>
      </c>
      <c r="E712" s="77">
        <v>2162</v>
      </c>
      <c r="F712" s="78" t="s">
        <v>2937</v>
      </c>
      <c r="G712" s="78" t="s">
        <v>104</v>
      </c>
      <c r="H712" s="78" t="s">
        <v>1629</v>
      </c>
      <c r="I712" s="78" t="s">
        <v>15</v>
      </c>
      <c r="J712" s="79">
        <v>2.62</v>
      </c>
      <c r="K712" s="79">
        <v>46.56</v>
      </c>
      <c r="L712" s="79" t="s">
        <v>17</v>
      </c>
      <c r="M712" s="85"/>
      <c r="N712" s="86"/>
      <c r="O712" s="87"/>
      <c r="P712" s="87"/>
      <c r="Q712" s="82" t="s">
        <v>21</v>
      </c>
      <c r="R712" s="82" t="s">
        <v>1630</v>
      </c>
      <c r="S712" s="84" t="s">
        <v>2117</v>
      </c>
    </row>
    <row r="713" spans="1:19" ht="12.75" x14ac:dyDescent="0.2">
      <c r="A713" s="74">
        <v>371065</v>
      </c>
      <c r="B713" s="76" t="s">
        <v>2938</v>
      </c>
      <c r="C713" s="76" t="s">
        <v>1579</v>
      </c>
      <c r="D713" s="76" t="s">
        <v>139</v>
      </c>
      <c r="E713" s="77">
        <v>9301</v>
      </c>
      <c r="F713" s="78" t="s">
        <v>2937</v>
      </c>
      <c r="G713" s="78" t="s">
        <v>104</v>
      </c>
      <c r="H713" s="78" t="s">
        <v>1629</v>
      </c>
      <c r="I713" s="78" t="s">
        <v>15</v>
      </c>
      <c r="J713" s="79">
        <v>2.62</v>
      </c>
      <c r="K713" s="79">
        <v>50.3</v>
      </c>
      <c r="L713" s="79" t="s">
        <v>17</v>
      </c>
      <c r="M713" s="85"/>
      <c r="N713" s="86"/>
      <c r="O713" s="87"/>
      <c r="P713" s="87"/>
      <c r="Q713" s="80" t="s">
        <v>21</v>
      </c>
      <c r="R713" s="88" t="s">
        <v>1630</v>
      </c>
      <c r="S713" s="83"/>
    </row>
    <row r="714" spans="1:19" ht="12.75" x14ac:dyDescent="0.2">
      <c r="A714" s="74">
        <v>371058</v>
      </c>
      <c r="B714" s="76" t="s">
        <v>2939</v>
      </c>
      <c r="C714" s="76" t="s">
        <v>1579</v>
      </c>
      <c r="D714" s="76" t="s">
        <v>139</v>
      </c>
      <c r="E714" s="77">
        <v>9300</v>
      </c>
      <c r="F714" s="78" t="s">
        <v>2940</v>
      </c>
      <c r="G714" s="78" t="s">
        <v>104</v>
      </c>
      <c r="H714" s="78" t="s">
        <v>1629</v>
      </c>
      <c r="I714" s="78" t="s">
        <v>15</v>
      </c>
      <c r="J714" s="79">
        <v>2.62</v>
      </c>
      <c r="K714" s="79">
        <v>50.7</v>
      </c>
      <c r="L714" s="79" t="s">
        <v>17</v>
      </c>
      <c r="M714" s="85"/>
      <c r="N714" s="86"/>
      <c r="O714" s="87"/>
      <c r="P714" s="87"/>
      <c r="Q714" s="80" t="s">
        <v>21</v>
      </c>
      <c r="R714" s="88" t="s">
        <v>1630</v>
      </c>
      <c r="S714" s="83"/>
    </row>
    <row r="715" spans="1:19" ht="12.75" x14ac:dyDescent="0.2">
      <c r="A715" s="74">
        <v>371398</v>
      </c>
      <c r="B715" s="76" t="s">
        <v>2941</v>
      </c>
      <c r="C715" s="76" t="s">
        <v>2942</v>
      </c>
      <c r="D715" s="76" t="s">
        <v>139</v>
      </c>
      <c r="E715" s="77">
        <v>18450</v>
      </c>
      <c r="F715" s="78" t="s">
        <v>2943</v>
      </c>
      <c r="G715" s="78" t="s">
        <v>104</v>
      </c>
      <c r="H715" s="78" t="s">
        <v>1629</v>
      </c>
      <c r="I715" s="78" t="s">
        <v>15</v>
      </c>
      <c r="J715" s="79">
        <v>2.62</v>
      </c>
      <c r="K715" s="79">
        <v>40.159999999999997</v>
      </c>
      <c r="L715" s="79" t="s">
        <v>17</v>
      </c>
      <c r="M715" s="85"/>
      <c r="N715" s="86"/>
      <c r="O715" s="87"/>
      <c r="P715" s="87"/>
      <c r="Q715" s="80" t="s">
        <v>21</v>
      </c>
      <c r="R715" s="88" t="s">
        <v>1630</v>
      </c>
      <c r="S715" s="83"/>
    </row>
    <row r="716" spans="1:19" ht="12.75" x14ac:dyDescent="0.2">
      <c r="A716" s="74">
        <v>839520</v>
      </c>
      <c r="B716" s="84" t="s">
        <v>2944</v>
      </c>
      <c r="C716" s="76" t="s">
        <v>503</v>
      </c>
      <c r="D716" s="76" t="s">
        <v>504</v>
      </c>
      <c r="E716" s="77">
        <v>2725</v>
      </c>
      <c r="F716" s="78" t="s">
        <v>495</v>
      </c>
      <c r="G716" s="78" t="s">
        <v>104</v>
      </c>
      <c r="H716" s="78" t="s">
        <v>1629</v>
      </c>
      <c r="I716" s="78" t="s">
        <v>160</v>
      </c>
      <c r="J716" s="79">
        <v>2.62</v>
      </c>
      <c r="K716" s="79">
        <v>34.35</v>
      </c>
      <c r="L716" s="79">
        <v>33.07</v>
      </c>
      <c r="M716" s="80">
        <v>100912</v>
      </c>
      <c r="N716" s="81">
        <v>4.33</v>
      </c>
      <c r="O716" s="82">
        <v>1.28</v>
      </c>
      <c r="P716" s="82">
        <v>0</v>
      </c>
      <c r="Q716" s="82" t="s">
        <v>21</v>
      </c>
      <c r="R716" s="82" t="s">
        <v>1630</v>
      </c>
      <c r="S716" s="83"/>
    </row>
    <row r="717" spans="1:19" ht="12.75" x14ac:dyDescent="0.2">
      <c r="A717" s="74">
        <v>738201</v>
      </c>
      <c r="B717" s="76" t="s">
        <v>2945</v>
      </c>
      <c r="C717" s="76" t="s">
        <v>139</v>
      </c>
      <c r="D717" s="76" t="s">
        <v>139</v>
      </c>
      <c r="E717" s="77">
        <v>7787</v>
      </c>
      <c r="F717" s="78" t="s">
        <v>2946</v>
      </c>
      <c r="G717" s="78" t="s">
        <v>104</v>
      </c>
      <c r="H717" s="78" t="s">
        <v>1629</v>
      </c>
      <c r="I717" s="78" t="s">
        <v>15</v>
      </c>
      <c r="J717" s="79">
        <v>2.62</v>
      </c>
      <c r="K717" s="79">
        <v>63.69</v>
      </c>
      <c r="L717" s="79" t="s">
        <v>17</v>
      </c>
      <c r="M717" s="85"/>
      <c r="N717" s="86"/>
      <c r="O717" s="87"/>
      <c r="P717" s="87"/>
      <c r="Q717" s="80" t="s">
        <v>21</v>
      </c>
      <c r="R717" s="88" t="s">
        <v>1630</v>
      </c>
      <c r="S717" s="83"/>
    </row>
    <row r="718" spans="1:19" ht="12.75" x14ac:dyDescent="0.2">
      <c r="A718" s="74">
        <v>123362</v>
      </c>
      <c r="B718" s="76" t="s">
        <v>2947</v>
      </c>
      <c r="C718" s="76" t="s">
        <v>139</v>
      </c>
      <c r="D718" s="76" t="s">
        <v>139</v>
      </c>
      <c r="E718" s="77">
        <v>19000</v>
      </c>
      <c r="F718" s="78" t="s">
        <v>2948</v>
      </c>
      <c r="G718" s="78" t="s">
        <v>104</v>
      </c>
      <c r="H718" s="78" t="s">
        <v>1629</v>
      </c>
      <c r="I718" s="78" t="s">
        <v>15</v>
      </c>
      <c r="J718" s="79">
        <v>2.62</v>
      </c>
      <c r="K718" s="79">
        <v>41.6</v>
      </c>
      <c r="L718" s="79" t="s">
        <v>17</v>
      </c>
      <c r="M718" s="85"/>
      <c r="N718" s="86"/>
      <c r="O718" s="87"/>
      <c r="P718" s="87"/>
      <c r="Q718" s="80" t="s">
        <v>21</v>
      </c>
      <c r="R718" s="88" t="s">
        <v>1630</v>
      </c>
      <c r="S718" s="83"/>
    </row>
    <row r="719" spans="1:19" ht="12.75" x14ac:dyDescent="0.2">
      <c r="A719" s="74">
        <v>509942</v>
      </c>
      <c r="B719" s="76" t="s">
        <v>2949</v>
      </c>
      <c r="C719" s="76" t="s">
        <v>139</v>
      </c>
      <c r="D719" s="76" t="s">
        <v>139</v>
      </c>
      <c r="E719" s="77">
        <v>18350</v>
      </c>
      <c r="F719" s="78" t="s">
        <v>487</v>
      </c>
      <c r="G719" s="78" t="s">
        <v>104</v>
      </c>
      <c r="H719" s="78" t="s">
        <v>1629</v>
      </c>
      <c r="I719" s="78" t="s">
        <v>15</v>
      </c>
      <c r="J719" s="79">
        <v>2.62</v>
      </c>
      <c r="K719" s="79">
        <v>35.369999999999997</v>
      </c>
      <c r="L719" s="79" t="s">
        <v>17</v>
      </c>
      <c r="M719" s="85"/>
      <c r="N719" s="86"/>
      <c r="O719" s="87"/>
      <c r="P719" s="87"/>
      <c r="Q719" s="80" t="s">
        <v>21</v>
      </c>
      <c r="R719" s="88" t="s">
        <v>1630</v>
      </c>
      <c r="S719" s="83"/>
    </row>
    <row r="720" spans="1:19" ht="12.75" x14ac:dyDescent="0.2">
      <c r="A720" s="74">
        <v>580129</v>
      </c>
      <c r="B720" s="92" t="s">
        <v>2950</v>
      </c>
      <c r="C720" s="76" t="s">
        <v>503</v>
      </c>
      <c r="D720" s="84" t="s">
        <v>504</v>
      </c>
      <c r="E720" s="93">
        <v>25221</v>
      </c>
      <c r="F720" s="78" t="s">
        <v>2951</v>
      </c>
      <c r="G720" s="78" t="s">
        <v>104</v>
      </c>
      <c r="H720" s="78" t="s">
        <v>1629</v>
      </c>
      <c r="I720" s="78" t="s">
        <v>15</v>
      </c>
      <c r="J720" s="79">
        <v>2.62</v>
      </c>
      <c r="K720" s="79">
        <v>40.97</v>
      </c>
      <c r="L720" s="79">
        <v>39.96</v>
      </c>
      <c r="M720" s="80">
        <v>100912</v>
      </c>
      <c r="N720" s="81">
        <v>3.52</v>
      </c>
      <c r="O720" s="82">
        <v>1.01</v>
      </c>
      <c r="P720" s="82">
        <v>0</v>
      </c>
      <c r="Q720" s="80" t="s">
        <v>21</v>
      </c>
      <c r="R720" s="88" t="s">
        <v>1630</v>
      </c>
      <c r="S720" s="84" t="s">
        <v>2952</v>
      </c>
    </row>
    <row r="721" spans="1:19" ht="12.75" x14ac:dyDescent="0.2">
      <c r="A721" s="74">
        <v>556582</v>
      </c>
      <c r="B721" s="84" t="s">
        <v>2953</v>
      </c>
      <c r="C721" s="76" t="s">
        <v>503</v>
      </c>
      <c r="D721" s="84" t="s">
        <v>504</v>
      </c>
      <c r="E721" s="77">
        <v>14839</v>
      </c>
      <c r="F721" s="78" t="s">
        <v>2954</v>
      </c>
      <c r="G721" s="78" t="s">
        <v>104</v>
      </c>
      <c r="H721" s="78" t="s">
        <v>1629</v>
      </c>
      <c r="I721" s="78" t="s">
        <v>160</v>
      </c>
      <c r="J721" s="79">
        <v>2.62</v>
      </c>
      <c r="K721" s="79">
        <v>34.47</v>
      </c>
      <c r="L721" s="79">
        <v>32.82</v>
      </c>
      <c r="M721" s="78">
        <v>100912</v>
      </c>
      <c r="N721" s="81">
        <v>5.58</v>
      </c>
      <c r="O721" s="82">
        <v>1.65</v>
      </c>
      <c r="P721" s="82">
        <v>0</v>
      </c>
      <c r="Q721" s="80" t="s">
        <v>21</v>
      </c>
      <c r="R721" s="88" t="s">
        <v>1630</v>
      </c>
      <c r="S721" s="83"/>
    </row>
    <row r="722" spans="1:19" ht="12.75" x14ac:dyDescent="0.2">
      <c r="A722" s="74">
        <v>618152</v>
      </c>
      <c r="B722" s="76" t="s">
        <v>2955</v>
      </c>
      <c r="C722" s="76" t="s">
        <v>489</v>
      </c>
      <c r="D722" s="76" t="s">
        <v>212</v>
      </c>
      <c r="E722" s="77" t="s">
        <v>2956</v>
      </c>
      <c r="F722" s="78" t="s">
        <v>2957</v>
      </c>
      <c r="G722" s="78" t="s">
        <v>104</v>
      </c>
      <c r="H722" s="78" t="s">
        <v>1629</v>
      </c>
      <c r="I722" s="78" t="s">
        <v>15</v>
      </c>
      <c r="J722" s="79">
        <v>2.62</v>
      </c>
      <c r="K722" s="79">
        <v>40.840000000000003</v>
      </c>
      <c r="L722" s="79" t="s">
        <v>17</v>
      </c>
      <c r="M722" s="85"/>
      <c r="N722" s="86"/>
      <c r="O722" s="87"/>
      <c r="P722" s="87"/>
      <c r="Q722" s="80" t="s">
        <v>21</v>
      </c>
      <c r="R722" s="88" t="s">
        <v>1630</v>
      </c>
      <c r="S722" s="83"/>
    </row>
    <row r="723" spans="1:19" ht="12.75" x14ac:dyDescent="0.2">
      <c r="A723" s="74">
        <v>516495</v>
      </c>
      <c r="B723" s="76" t="s">
        <v>2958</v>
      </c>
      <c r="C723" s="76" t="s">
        <v>489</v>
      </c>
      <c r="D723" s="76" t="s">
        <v>212</v>
      </c>
      <c r="E723" s="77" t="s">
        <v>2959</v>
      </c>
      <c r="F723" s="78" t="s">
        <v>492</v>
      </c>
      <c r="G723" s="78" t="s">
        <v>104</v>
      </c>
      <c r="H723" s="78" t="s">
        <v>1629</v>
      </c>
      <c r="I723" s="78" t="s">
        <v>15</v>
      </c>
      <c r="J723" s="79">
        <v>2.62</v>
      </c>
      <c r="K723" s="79">
        <v>43.43</v>
      </c>
      <c r="L723" s="79" t="s">
        <v>17</v>
      </c>
      <c r="M723" s="85"/>
      <c r="N723" s="86"/>
      <c r="O723" s="87"/>
      <c r="P723" s="87"/>
      <c r="Q723" s="80" t="s">
        <v>21</v>
      </c>
      <c r="R723" s="88" t="s">
        <v>1630</v>
      </c>
      <c r="S723" s="83"/>
    </row>
    <row r="724" spans="1:19" ht="12.75" x14ac:dyDescent="0.2">
      <c r="A724" s="74">
        <v>269210</v>
      </c>
      <c r="B724" s="76" t="s">
        <v>2960</v>
      </c>
      <c r="C724" s="76" t="s">
        <v>489</v>
      </c>
      <c r="D724" s="76" t="s">
        <v>212</v>
      </c>
      <c r="E724" s="77" t="s">
        <v>491</v>
      </c>
      <c r="F724" s="78" t="s">
        <v>492</v>
      </c>
      <c r="G724" s="78" t="s">
        <v>104</v>
      </c>
      <c r="H724" s="78" t="s">
        <v>1629</v>
      </c>
      <c r="I724" s="78" t="s">
        <v>15</v>
      </c>
      <c r="J724" s="79">
        <v>2.62</v>
      </c>
      <c r="K724" s="79">
        <v>43.43</v>
      </c>
      <c r="L724" s="79" t="s">
        <v>17</v>
      </c>
      <c r="M724" s="85"/>
      <c r="N724" s="86"/>
      <c r="O724" s="87"/>
      <c r="P724" s="87"/>
      <c r="Q724" s="80" t="s">
        <v>21</v>
      </c>
      <c r="R724" s="88" t="s">
        <v>1630</v>
      </c>
      <c r="S724" s="83"/>
    </row>
    <row r="725" spans="1:19" ht="12.75" x14ac:dyDescent="0.2">
      <c r="A725" s="74">
        <v>761830</v>
      </c>
      <c r="B725" s="76" t="s">
        <v>2961</v>
      </c>
      <c r="C725" s="76" t="s">
        <v>2962</v>
      </c>
      <c r="D725" s="76" t="s">
        <v>2963</v>
      </c>
      <c r="E725" s="77">
        <v>6787</v>
      </c>
      <c r="F725" s="78" t="s">
        <v>2964</v>
      </c>
      <c r="G725" s="78" t="s">
        <v>104</v>
      </c>
      <c r="H725" s="78" t="s">
        <v>1629</v>
      </c>
      <c r="I725" s="78" t="s">
        <v>15</v>
      </c>
      <c r="J725" s="79">
        <v>2.62</v>
      </c>
      <c r="K725" s="79">
        <v>38.119999999999997</v>
      </c>
      <c r="L725" s="79" t="s">
        <v>17</v>
      </c>
      <c r="M725" s="85"/>
      <c r="N725" s="86"/>
      <c r="O725" s="87"/>
      <c r="P725" s="87"/>
      <c r="Q725" s="80" t="s">
        <v>21</v>
      </c>
      <c r="R725" s="88" t="s">
        <v>1630</v>
      </c>
      <c r="S725" s="83"/>
    </row>
    <row r="726" spans="1:19" ht="12.75" x14ac:dyDescent="0.2">
      <c r="A726" s="74">
        <v>230011</v>
      </c>
      <c r="B726" s="76" t="s">
        <v>2965</v>
      </c>
      <c r="C726" s="76" t="s">
        <v>2966</v>
      </c>
      <c r="D726" s="76" t="s">
        <v>2967</v>
      </c>
      <c r="E726" s="77">
        <v>4912</v>
      </c>
      <c r="F726" s="78" t="s">
        <v>2968</v>
      </c>
      <c r="G726" s="78" t="s">
        <v>104</v>
      </c>
      <c r="H726" s="78" t="s">
        <v>1629</v>
      </c>
      <c r="I726" s="78" t="s">
        <v>15</v>
      </c>
      <c r="J726" s="79">
        <v>2.62</v>
      </c>
      <c r="K726" s="79">
        <v>53.22</v>
      </c>
      <c r="L726" s="79" t="s">
        <v>17</v>
      </c>
      <c r="M726" s="85"/>
      <c r="N726" s="86"/>
      <c r="O726" s="87"/>
      <c r="P726" s="87"/>
      <c r="Q726" s="80" t="s">
        <v>21</v>
      </c>
      <c r="R726" s="88" t="s">
        <v>1630</v>
      </c>
      <c r="S726" s="83"/>
    </row>
    <row r="727" spans="1:19" ht="12.75" x14ac:dyDescent="0.2">
      <c r="A727" s="74">
        <v>113125</v>
      </c>
      <c r="B727" s="76" t="s">
        <v>2969</v>
      </c>
      <c r="C727" s="76" t="s">
        <v>44</v>
      </c>
      <c r="D727" s="76" t="s">
        <v>494</v>
      </c>
      <c r="E727" s="77">
        <v>10253487</v>
      </c>
      <c r="F727" s="78" t="s">
        <v>497</v>
      </c>
      <c r="G727" s="78" t="s">
        <v>104</v>
      </c>
      <c r="H727" s="78" t="s">
        <v>1629</v>
      </c>
      <c r="I727" s="78" t="s">
        <v>15</v>
      </c>
      <c r="J727" s="79">
        <v>2.62</v>
      </c>
      <c r="K727" s="79">
        <v>82.3</v>
      </c>
      <c r="L727" s="79" t="s">
        <v>17</v>
      </c>
      <c r="M727" s="85"/>
      <c r="N727" s="86"/>
      <c r="O727" s="87"/>
      <c r="P727" s="87"/>
      <c r="Q727" s="80" t="s">
        <v>21</v>
      </c>
      <c r="R727" s="88" t="s">
        <v>1630</v>
      </c>
      <c r="S727" s="83"/>
    </row>
    <row r="728" spans="1:19" ht="12.75" x14ac:dyDescent="0.2">
      <c r="A728" s="74">
        <v>774082</v>
      </c>
      <c r="B728" s="76" t="s">
        <v>2970</v>
      </c>
      <c r="C728" s="76" t="s">
        <v>1550</v>
      </c>
      <c r="D728" s="76" t="s">
        <v>2971</v>
      </c>
      <c r="E728" s="77">
        <v>33711</v>
      </c>
      <c r="F728" s="78" t="s">
        <v>2972</v>
      </c>
      <c r="G728" s="78" t="s">
        <v>104</v>
      </c>
      <c r="H728" s="78" t="s">
        <v>1629</v>
      </c>
      <c r="I728" s="78" t="s">
        <v>15</v>
      </c>
      <c r="J728" s="79">
        <v>2.62</v>
      </c>
      <c r="K728" s="79">
        <v>56.12</v>
      </c>
      <c r="L728" s="79" t="s">
        <v>17</v>
      </c>
      <c r="M728" s="85"/>
      <c r="N728" s="86"/>
      <c r="O728" s="87"/>
      <c r="P728" s="87"/>
      <c r="Q728" s="80" t="s">
        <v>21</v>
      </c>
      <c r="R728" s="88" t="s">
        <v>1630</v>
      </c>
      <c r="S728" s="84" t="s">
        <v>1671</v>
      </c>
    </row>
    <row r="729" spans="1:19" ht="12.75" x14ac:dyDescent="0.2">
      <c r="A729" s="74">
        <v>404940</v>
      </c>
      <c r="B729" s="76" t="s">
        <v>2973</v>
      </c>
      <c r="C729" s="76" t="s">
        <v>101</v>
      </c>
      <c r="D729" s="76" t="s">
        <v>494</v>
      </c>
      <c r="E729" s="77">
        <v>10253533</v>
      </c>
      <c r="F729" s="78" t="s">
        <v>495</v>
      </c>
      <c r="G729" s="78" t="s">
        <v>104</v>
      </c>
      <c r="H729" s="78" t="s">
        <v>1629</v>
      </c>
      <c r="I729" s="78" t="s">
        <v>15</v>
      </c>
      <c r="J729" s="79">
        <v>2.62</v>
      </c>
      <c r="K729" s="79">
        <v>61.78</v>
      </c>
      <c r="L729" s="79" t="s">
        <v>17</v>
      </c>
      <c r="M729" s="85"/>
      <c r="N729" s="86"/>
      <c r="O729" s="87"/>
      <c r="P729" s="87"/>
      <c r="Q729" s="82" t="s">
        <v>21</v>
      </c>
      <c r="R729" s="82" t="s">
        <v>1630</v>
      </c>
      <c r="S729" s="83"/>
    </row>
    <row r="730" spans="1:19" ht="12.75" x14ac:dyDescent="0.2">
      <c r="A730" s="74">
        <v>548522</v>
      </c>
      <c r="B730" s="76" t="s">
        <v>2974</v>
      </c>
      <c r="C730" s="76" t="s">
        <v>2975</v>
      </c>
      <c r="D730" s="76" t="s">
        <v>1860</v>
      </c>
      <c r="E730" s="77" t="s">
        <v>2976</v>
      </c>
      <c r="F730" s="78" t="s">
        <v>2127</v>
      </c>
      <c r="G730" s="78" t="s">
        <v>104</v>
      </c>
      <c r="H730" s="78" t="s">
        <v>1629</v>
      </c>
      <c r="I730" s="78" t="s">
        <v>15</v>
      </c>
      <c r="J730" s="79">
        <v>2.62</v>
      </c>
      <c r="K730" s="79">
        <v>51.22</v>
      </c>
      <c r="L730" s="79" t="s">
        <v>17</v>
      </c>
      <c r="M730" s="85"/>
      <c r="N730" s="86"/>
      <c r="O730" s="87"/>
      <c r="P730" s="87"/>
      <c r="Q730" s="82" t="s">
        <v>21</v>
      </c>
      <c r="R730" s="82" t="s">
        <v>1630</v>
      </c>
      <c r="S730" s="83"/>
    </row>
    <row r="731" spans="1:19" ht="12.75" x14ac:dyDescent="0.2">
      <c r="A731" s="74">
        <v>169992</v>
      </c>
      <c r="B731" s="84" t="s">
        <v>2977</v>
      </c>
      <c r="C731" s="76" t="s">
        <v>2966</v>
      </c>
      <c r="D731" s="76" t="s">
        <v>2967</v>
      </c>
      <c r="E731" s="77">
        <v>14921</v>
      </c>
      <c r="F731" s="78" t="s">
        <v>2127</v>
      </c>
      <c r="G731" s="78" t="s">
        <v>104</v>
      </c>
      <c r="H731" s="78" t="s">
        <v>1629</v>
      </c>
      <c r="I731" s="78" t="s">
        <v>160</v>
      </c>
      <c r="J731" s="79">
        <v>2.62</v>
      </c>
      <c r="K731" s="79">
        <v>50.77</v>
      </c>
      <c r="L731" s="79">
        <v>48.6</v>
      </c>
      <c r="M731" s="80">
        <v>100420</v>
      </c>
      <c r="N731" s="81">
        <v>7.19</v>
      </c>
      <c r="O731" s="82">
        <v>2.17</v>
      </c>
      <c r="P731" s="82">
        <v>0</v>
      </c>
      <c r="Q731" s="80" t="s">
        <v>21</v>
      </c>
      <c r="R731" s="88" t="s">
        <v>1630</v>
      </c>
      <c r="S731" s="83"/>
    </row>
    <row r="732" spans="1:19" ht="12.75" x14ac:dyDescent="0.2">
      <c r="A732" s="74">
        <v>234430</v>
      </c>
      <c r="B732" s="84" t="s">
        <v>2978</v>
      </c>
      <c r="C732" s="76" t="s">
        <v>2966</v>
      </c>
      <c r="D732" s="76" t="s">
        <v>2967</v>
      </c>
      <c r="E732" s="77">
        <v>4911</v>
      </c>
      <c r="F732" s="78" t="s">
        <v>495</v>
      </c>
      <c r="G732" s="78" t="s">
        <v>104</v>
      </c>
      <c r="H732" s="78" t="s">
        <v>1629</v>
      </c>
      <c r="I732" s="78" t="s">
        <v>160</v>
      </c>
      <c r="J732" s="79">
        <v>2.62</v>
      </c>
      <c r="K732" s="79">
        <v>50.66</v>
      </c>
      <c r="L732" s="79">
        <v>48.12</v>
      </c>
      <c r="M732" s="80">
        <v>100420</v>
      </c>
      <c r="N732" s="81">
        <v>8.42</v>
      </c>
      <c r="O732" s="82">
        <v>2.54</v>
      </c>
      <c r="P732" s="82">
        <v>0</v>
      </c>
      <c r="Q732" s="80" t="s">
        <v>21</v>
      </c>
      <c r="R732" s="88" t="s">
        <v>1630</v>
      </c>
      <c r="S732" s="83"/>
    </row>
    <row r="733" spans="1:19" ht="12.75" x14ac:dyDescent="0.2">
      <c r="A733" s="74">
        <v>774091</v>
      </c>
      <c r="B733" s="76" t="s">
        <v>2979</v>
      </c>
      <c r="C733" s="76" t="s">
        <v>1550</v>
      </c>
      <c r="D733" s="76" t="s">
        <v>2971</v>
      </c>
      <c r="E733" s="77">
        <v>33715</v>
      </c>
      <c r="F733" s="78" t="s">
        <v>2972</v>
      </c>
      <c r="G733" s="78" t="s">
        <v>104</v>
      </c>
      <c r="H733" s="78" t="s">
        <v>1629</v>
      </c>
      <c r="I733" s="78" t="s">
        <v>15</v>
      </c>
      <c r="J733" s="79">
        <v>2.62</v>
      </c>
      <c r="K733" s="79">
        <v>58.61</v>
      </c>
      <c r="L733" s="79" t="s">
        <v>17</v>
      </c>
      <c r="M733" s="85"/>
      <c r="N733" s="86"/>
      <c r="O733" s="87"/>
      <c r="P733" s="87"/>
      <c r="Q733" s="80" t="s">
        <v>21</v>
      </c>
      <c r="R733" s="88" t="s">
        <v>1630</v>
      </c>
      <c r="S733" s="84" t="s">
        <v>1671</v>
      </c>
    </row>
    <row r="734" spans="1:19" ht="12.75" x14ac:dyDescent="0.2">
      <c r="A734" s="74">
        <v>170031</v>
      </c>
      <c r="B734" s="84" t="s">
        <v>2980</v>
      </c>
      <c r="C734" s="76" t="s">
        <v>2966</v>
      </c>
      <c r="D734" s="76" t="s">
        <v>2967</v>
      </c>
      <c r="E734" s="77">
        <v>14922</v>
      </c>
      <c r="F734" s="78" t="s">
        <v>2127</v>
      </c>
      <c r="G734" s="78" t="s">
        <v>104</v>
      </c>
      <c r="H734" s="78" t="s">
        <v>1629</v>
      </c>
      <c r="I734" s="78" t="s">
        <v>160</v>
      </c>
      <c r="J734" s="79">
        <v>2.62</v>
      </c>
      <c r="K734" s="79">
        <v>53.33</v>
      </c>
      <c r="L734" s="79">
        <v>51.15</v>
      </c>
      <c r="M734" s="80">
        <v>100420</v>
      </c>
      <c r="N734" s="81">
        <v>7.22</v>
      </c>
      <c r="O734" s="82">
        <v>2.1800000000000002</v>
      </c>
      <c r="P734" s="82">
        <v>0</v>
      </c>
      <c r="Q734" s="80" t="s">
        <v>21</v>
      </c>
      <c r="R734" s="88" t="s">
        <v>1630</v>
      </c>
      <c r="S734" s="83"/>
    </row>
    <row r="735" spans="1:19" ht="12.75" x14ac:dyDescent="0.2">
      <c r="A735" s="74">
        <v>230113</v>
      </c>
      <c r="B735" s="84" t="s">
        <v>2981</v>
      </c>
      <c r="C735" s="76" t="s">
        <v>2966</v>
      </c>
      <c r="D735" s="76" t="s">
        <v>908</v>
      </c>
      <c r="E735" s="77">
        <v>4914</v>
      </c>
      <c r="F735" s="78" t="s">
        <v>2968</v>
      </c>
      <c r="G735" s="78" t="s">
        <v>104</v>
      </c>
      <c r="H735" s="78" t="s">
        <v>1629</v>
      </c>
      <c r="I735" s="78" t="s">
        <v>160</v>
      </c>
      <c r="J735" s="79">
        <v>2.62</v>
      </c>
      <c r="K735" s="79">
        <v>52.01</v>
      </c>
      <c r="L735" s="79">
        <v>49.53</v>
      </c>
      <c r="M735" s="80">
        <v>100420</v>
      </c>
      <c r="N735" s="81">
        <v>8.23</v>
      </c>
      <c r="O735" s="82">
        <v>2.48</v>
      </c>
      <c r="P735" s="82">
        <v>0</v>
      </c>
      <c r="Q735" s="80" t="s">
        <v>21</v>
      </c>
      <c r="R735" s="88" t="s">
        <v>1630</v>
      </c>
      <c r="S735" s="83"/>
    </row>
    <row r="736" spans="1:19" ht="12.75" x14ac:dyDescent="0.2">
      <c r="A736" s="74">
        <v>124392</v>
      </c>
      <c r="B736" s="92" t="s">
        <v>2982</v>
      </c>
      <c r="C736" s="76" t="s">
        <v>1860</v>
      </c>
      <c r="D736" s="76" t="s">
        <v>1860</v>
      </c>
      <c r="E736" s="93" t="s">
        <v>2983</v>
      </c>
      <c r="F736" s="78" t="s">
        <v>1862</v>
      </c>
      <c r="G736" s="78" t="s">
        <v>104</v>
      </c>
      <c r="H736" s="78" t="s">
        <v>1629</v>
      </c>
      <c r="I736" s="78" t="s">
        <v>15</v>
      </c>
      <c r="J736" s="79">
        <v>2.62</v>
      </c>
      <c r="K736" s="79">
        <v>50.62</v>
      </c>
      <c r="L736" s="79" t="s">
        <v>17</v>
      </c>
      <c r="M736" s="85"/>
      <c r="N736" s="86"/>
      <c r="O736" s="87"/>
      <c r="P736" s="87"/>
      <c r="Q736" s="89"/>
      <c r="R736" s="89"/>
      <c r="S736" s="84" t="s">
        <v>1863</v>
      </c>
    </row>
    <row r="737" spans="1:19" ht="12.75" x14ac:dyDescent="0.2">
      <c r="A737" s="74">
        <v>170071</v>
      </c>
      <c r="B737" s="84" t="s">
        <v>2984</v>
      </c>
      <c r="C737" s="76" t="s">
        <v>2966</v>
      </c>
      <c r="D737" s="76" t="s">
        <v>2967</v>
      </c>
      <c r="E737" s="77">
        <v>14924</v>
      </c>
      <c r="F737" s="78" t="s">
        <v>2127</v>
      </c>
      <c r="G737" s="78" t="s">
        <v>104</v>
      </c>
      <c r="H737" s="78" t="s">
        <v>1629</v>
      </c>
      <c r="I737" s="78" t="s">
        <v>160</v>
      </c>
      <c r="J737" s="79">
        <v>2.62</v>
      </c>
      <c r="K737" s="79">
        <v>52.12</v>
      </c>
      <c r="L737" s="79">
        <v>49.82</v>
      </c>
      <c r="M737" s="80">
        <v>100420</v>
      </c>
      <c r="N737" s="81">
        <v>7.62</v>
      </c>
      <c r="O737" s="82">
        <v>2.2999999999999998</v>
      </c>
      <c r="P737" s="82">
        <v>0</v>
      </c>
      <c r="Q737" s="82" t="s">
        <v>21</v>
      </c>
      <c r="R737" s="82" t="s">
        <v>1630</v>
      </c>
      <c r="S737" s="83"/>
    </row>
    <row r="738" spans="1:19" ht="12.75" x14ac:dyDescent="0.2">
      <c r="A738" s="74">
        <v>751991</v>
      </c>
      <c r="B738" s="76" t="s">
        <v>2985</v>
      </c>
      <c r="C738" s="76" t="s">
        <v>2975</v>
      </c>
      <c r="D738" s="76" t="s">
        <v>1860</v>
      </c>
      <c r="E738" s="77" t="s">
        <v>2986</v>
      </c>
      <c r="F738" s="78" t="s">
        <v>2127</v>
      </c>
      <c r="G738" s="78" t="s">
        <v>104</v>
      </c>
      <c r="H738" s="78" t="s">
        <v>1629</v>
      </c>
      <c r="I738" s="78" t="s">
        <v>15</v>
      </c>
      <c r="J738" s="79">
        <v>2.62</v>
      </c>
      <c r="K738" s="79">
        <v>48.34</v>
      </c>
      <c r="L738" s="79" t="s">
        <v>17</v>
      </c>
      <c r="M738" s="85"/>
      <c r="N738" s="86"/>
      <c r="O738" s="87"/>
      <c r="P738" s="87"/>
      <c r="Q738" s="82" t="s">
        <v>21</v>
      </c>
      <c r="R738" s="82" t="s">
        <v>1630</v>
      </c>
      <c r="S738" s="83"/>
    </row>
    <row r="739" spans="1:19" ht="12.75" x14ac:dyDescent="0.2">
      <c r="A739" s="74">
        <v>707810</v>
      </c>
      <c r="B739" s="84" t="s">
        <v>2987</v>
      </c>
      <c r="C739" s="76" t="s">
        <v>44</v>
      </c>
      <c r="D739" s="76" t="s">
        <v>494</v>
      </c>
      <c r="E739" s="77">
        <v>10253468</v>
      </c>
      <c r="F739" s="78" t="s">
        <v>291</v>
      </c>
      <c r="G739" s="78" t="s">
        <v>104</v>
      </c>
      <c r="H739" s="78" t="s">
        <v>1629</v>
      </c>
      <c r="I739" s="78" t="s">
        <v>15</v>
      </c>
      <c r="J739" s="79">
        <v>2.62</v>
      </c>
      <c r="K739" s="79">
        <v>84.06</v>
      </c>
      <c r="L739" s="79" t="s">
        <v>17</v>
      </c>
      <c r="M739" s="85"/>
      <c r="N739" s="86"/>
      <c r="O739" s="87"/>
      <c r="P739" s="87"/>
      <c r="Q739" s="82" t="s">
        <v>21</v>
      </c>
      <c r="R739" s="82" t="s">
        <v>1630</v>
      </c>
      <c r="S739" s="89"/>
    </row>
    <row r="740" spans="1:19" ht="12.75" x14ac:dyDescent="0.2">
      <c r="A740" s="74">
        <v>230031</v>
      </c>
      <c r="B740" s="76" t="s">
        <v>2988</v>
      </c>
      <c r="C740" s="76" t="s">
        <v>2966</v>
      </c>
      <c r="D740" s="76" t="s">
        <v>2967</v>
      </c>
      <c r="E740" s="77">
        <v>4915</v>
      </c>
      <c r="F740" s="78" t="s">
        <v>2968</v>
      </c>
      <c r="G740" s="78" t="s">
        <v>104</v>
      </c>
      <c r="H740" s="78" t="s">
        <v>1629</v>
      </c>
      <c r="I740" s="78" t="s">
        <v>15</v>
      </c>
      <c r="J740" s="79">
        <v>2.62</v>
      </c>
      <c r="K740" s="79">
        <v>50.25</v>
      </c>
      <c r="L740" s="79" t="s">
        <v>17</v>
      </c>
      <c r="M740" s="85"/>
      <c r="N740" s="86"/>
      <c r="O740" s="87"/>
      <c r="P740" s="87"/>
      <c r="Q740" s="80" t="s">
        <v>21</v>
      </c>
      <c r="R740" s="88" t="s">
        <v>1630</v>
      </c>
      <c r="S740" s="83"/>
    </row>
    <row r="741" spans="1:19" ht="12.75" x14ac:dyDescent="0.2">
      <c r="A741" s="74">
        <v>170041</v>
      </c>
      <c r="B741" s="84" t="s">
        <v>2989</v>
      </c>
      <c r="C741" s="76" t="s">
        <v>2966</v>
      </c>
      <c r="D741" s="76" t="s">
        <v>2967</v>
      </c>
      <c r="E741" s="77">
        <v>14925</v>
      </c>
      <c r="F741" s="78" t="s">
        <v>2127</v>
      </c>
      <c r="G741" s="78" t="s">
        <v>104</v>
      </c>
      <c r="H741" s="78" t="s">
        <v>1629</v>
      </c>
      <c r="I741" s="78" t="s">
        <v>160</v>
      </c>
      <c r="J741" s="79">
        <v>2.62</v>
      </c>
      <c r="K741" s="79">
        <v>48.72</v>
      </c>
      <c r="L741" s="79">
        <v>46.47</v>
      </c>
      <c r="M741" s="80">
        <v>100420</v>
      </c>
      <c r="N741" s="81">
        <v>7.47</v>
      </c>
      <c r="O741" s="82">
        <v>2.25</v>
      </c>
      <c r="P741" s="82">
        <v>0</v>
      </c>
      <c r="Q741" s="80" t="s">
        <v>21</v>
      </c>
      <c r="R741" s="88" t="s">
        <v>1630</v>
      </c>
      <c r="S741" s="83"/>
    </row>
    <row r="742" spans="1:19" ht="12.75" x14ac:dyDescent="0.2">
      <c r="A742" s="74">
        <v>100044</v>
      </c>
      <c r="B742" s="92" t="s">
        <v>2990</v>
      </c>
      <c r="C742" s="76" t="s">
        <v>886</v>
      </c>
      <c r="D742" s="76" t="s">
        <v>886</v>
      </c>
      <c r="E742" s="93">
        <v>20525</v>
      </c>
      <c r="F742" s="78" t="s">
        <v>2991</v>
      </c>
      <c r="G742" s="78" t="s">
        <v>104</v>
      </c>
      <c r="H742" s="78" t="s">
        <v>1629</v>
      </c>
      <c r="I742" s="78" t="s">
        <v>15</v>
      </c>
      <c r="J742" s="79">
        <v>2.62</v>
      </c>
      <c r="K742" s="79">
        <v>48.77</v>
      </c>
      <c r="L742" s="79" t="s">
        <v>17</v>
      </c>
      <c r="M742" s="85"/>
      <c r="N742" s="86"/>
      <c r="O742" s="87"/>
      <c r="P742" s="87"/>
      <c r="Q742" s="89"/>
      <c r="R742" s="89"/>
      <c r="S742" s="84" t="s">
        <v>2992</v>
      </c>
    </row>
    <row r="743" spans="1:19" ht="12.75" x14ac:dyDescent="0.2">
      <c r="A743" s="74">
        <v>493192</v>
      </c>
      <c r="B743" s="84" t="s">
        <v>2993</v>
      </c>
      <c r="C743" s="84" t="s">
        <v>503</v>
      </c>
      <c r="D743" s="84" t="s">
        <v>504</v>
      </c>
      <c r="E743" s="77">
        <v>17673</v>
      </c>
      <c r="F743" s="80" t="s">
        <v>2994</v>
      </c>
      <c r="G743" s="78" t="s">
        <v>104</v>
      </c>
      <c r="H743" s="80" t="s">
        <v>1629</v>
      </c>
      <c r="I743" s="78" t="s">
        <v>160</v>
      </c>
      <c r="J743" s="90">
        <v>2.62</v>
      </c>
      <c r="K743" s="90">
        <v>61.59</v>
      </c>
      <c r="L743" s="90">
        <v>55.930000000000007</v>
      </c>
      <c r="M743" s="80">
        <v>100912</v>
      </c>
      <c r="N743" s="81">
        <v>19.18</v>
      </c>
      <c r="O743" s="82">
        <v>5.66</v>
      </c>
      <c r="P743" s="82">
        <v>0</v>
      </c>
      <c r="Q743" s="82" t="s">
        <v>21</v>
      </c>
      <c r="R743" s="82" t="s">
        <v>1630</v>
      </c>
      <c r="S743" s="83"/>
    </row>
    <row r="744" spans="1:19" ht="12.75" x14ac:dyDescent="0.2">
      <c r="A744" s="74">
        <v>428320</v>
      </c>
      <c r="B744" s="84" t="s">
        <v>2995</v>
      </c>
      <c r="C744" s="76" t="s">
        <v>503</v>
      </c>
      <c r="D744" s="84" t="s">
        <v>504</v>
      </c>
      <c r="E744" s="77">
        <v>21973</v>
      </c>
      <c r="F744" s="78" t="s">
        <v>2007</v>
      </c>
      <c r="G744" s="78" t="s">
        <v>104</v>
      </c>
      <c r="H744" s="78" t="s">
        <v>1629</v>
      </c>
      <c r="I744" s="78" t="s">
        <v>160</v>
      </c>
      <c r="J744" s="79">
        <v>2.62</v>
      </c>
      <c r="K744" s="79">
        <v>63.72</v>
      </c>
      <c r="L744" s="79">
        <v>60.39</v>
      </c>
      <c r="M744" s="80">
        <v>100912</v>
      </c>
      <c r="N744" s="81">
        <v>11.27</v>
      </c>
      <c r="O744" s="82">
        <v>3.33</v>
      </c>
      <c r="P744" s="82">
        <v>0</v>
      </c>
      <c r="Q744" s="82" t="s">
        <v>21</v>
      </c>
      <c r="R744" s="82" t="s">
        <v>1630</v>
      </c>
      <c r="S744" s="83"/>
    </row>
    <row r="745" spans="1:19" ht="12.75" x14ac:dyDescent="0.2">
      <c r="A745" s="74">
        <v>222127</v>
      </c>
      <c r="B745" s="76" t="s">
        <v>2996</v>
      </c>
      <c r="C745" s="76" t="s">
        <v>503</v>
      </c>
      <c r="D745" s="84" t="s">
        <v>504</v>
      </c>
      <c r="E745" s="77">
        <v>3439</v>
      </c>
      <c r="F745" s="78" t="s">
        <v>505</v>
      </c>
      <c r="G745" s="78" t="s">
        <v>104</v>
      </c>
      <c r="H745" s="78" t="s">
        <v>1629</v>
      </c>
      <c r="I745" s="78" t="s">
        <v>15</v>
      </c>
      <c r="J745" s="79">
        <v>2.62</v>
      </c>
      <c r="K745" s="79">
        <v>31.25</v>
      </c>
      <c r="L745" s="79" t="s">
        <v>17</v>
      </c>
      <c r="M745" s="85"/>
      <c r="N745" s="86"/>
      <c r="O745" s="87"/>
      <c r="P745" s="87"/>
      <c r="Q745" s="80" t="s">
        <v>385</v>
      </c>
      <c r="R745" s="80" t="s">
        <v>1802</v>
      </c>
      <c r="S745" s="83"/>
    </row>
    <row r="746" spans="1:19" ht="12.75" x14ac:dyDescent="0.2">
      <c r="A746" s="74">
        <v>152131</v>
      </c>
      <c r="B746" s="84" t="s">
        <v>2997</v>
      </c>
      <c r="C746" s="76" t="s">
        <v>503</v>
      </c>
      <c r="D746" s="84" t="s">
        <v>504</v>
      </c>
      <c r="E746" s="77">
        <v>5295</v>
      </c>
      <c r="F746" s="78" t="s">
        <v>2998</v>
      </c>
      <c r="G746" s="78" t="s">
        <v>104</v>
      </c>
      <c r="H746" s="78" t="s">
        <v>1629</v>
      </c>
      <c r="I746" s="78" t="s">
        <v>160</v>
      </c>
      <c r="J746" s="79">
        <v>2.62</v>
      </c>
      <c r="K746" s="79">
        <v>36.69</v>
      </c>
      <c r="L746" s="79">
        <v>34.31</v>
      </c>
      <c r="M746" s="80">
        <v>100912</v>
      </c>
      <c r="N746" s="81">
        <v>8.06</v>
      </c>
      <c r="O746" s="82">
        <v>2.38</v>
      </c>
      <c r="P746" s="82">
        <v>0</v>
      </c>
      <c r="Q746" s="82" t="s">
        <v>21</v>
      </c>
      <c r="R746" s="82" t="s">
        <v>1630</v>
      </c>
      <c r="S746" s="83"/>
    </row>
    <row r="747" spans="1:19" ht="12.75" x14ac:dyDescent="0.2">
      <c r="A747" s="74">
        <v>149052</v>
      </c>
      <c r="B747" s="84" t="s">
        <v>2999</v>
      </c>
      <c r="C747" s="76" t="s">
        <v>503</v>
      </c>
      <c r="D747" s="84" t="s">
        <v>504</v>
      </c>
      <c r="E747" s="77">
        <v>16206</v>
      </c>
      <c r="F747" s="78" t="s">
        <v>1718</v>
      </c>
      <c r="G747" s="78" t="s">
        <v>104</v>
      </c>
      <c r="H747" s="78" t="s">
        <v>1629</v>
      </c>
      <c r="I747" s="78" t="s">
        <v>160</v>
      </c>
      <c r="J747" s="79">
        <v>2.62</v>
      </c>
      <c r="K747" s="79">
        <v>41.04</v>
      </c>
      <c r="L747" s="79">
        <v>38.33</v>
      </c>
      <c r="M747" s="78">
        <v>100912</v>
      </c>
      <c r="N747" s="81">
        <v>9.18</v>
      </c>
      <c r="O747" s="82">
        <v>2.71</v>
      </c>
      <c r="P747" s="82">
        <v>0</v>
      </c>
      <c r="Q747" s="80" t="s">
        <v>21</v>
      </c>
      <c r="R747" s="88" t="s">
        <v>1630</v>
      </c>
      <c r="S747" s="83"/>
    </row>
    <row r="748" spans="1:19" ht="12.75" x14ac:dyDescent="0.2">
      <c r="A748" s="74">
        <v>262670</v>
      </c>
      <c r="B748" s="84" t="s">
        <v>3000</v>
      </c>
      <c r="C748" s="76" t="s">
        <v>503</v>
      </c>
      <c r="D748" s="84" t="s">
        <v>504</v>
      </c>
      <c r="E748" s="77">
        <v>11782</v>
      </c>
      <c r="F748" s="78" t="s">
        <v>2998</v>
      </c>
      <c r="G748" s="78" t="s">
        <v>104</v>
      </c>
      <c r="H748" s="78" t="s">
        <v>1629</v>
      </c>
      <c r="I748" s="78" t="s">
        <v>160</v>
      </c>
      <c r="J748" s="79">
        <v>2.62</v>
      </c>
      <c r="K748" s="79">
        <v>44.26</v>
      </c>
      <c r="L748" s="79">
        <v>40.36</v>
      </c>
      <c r="M748" s="80">
        <v>100912</v>
      </c>
      <c r="N748" s="81">
        <v>13.22</v>
      </c>
      <c r="O748" s="82">
        <v>3.9</v>
      </c>
      <c r="P748" s="82">
        <v>0</v>
      </c>
      <c r="Q748" s="80" t="s">
        <v>21</v>
      </c>
      <c r="R748" s="88" t="s">
        <v>1630</v>
      </c>
      <c r="S748" s="83"/>
    </row>
    <row r="749" spans="1:19" ht="12.75" x14ac:dyDescent="0.2">
      <c r="A749" s="74">
        <v>428322</v>
      </c>
      <c r="B749" s="92" t="s">
        <v>3001</v>
      </c>
      <c r="C749" s="76" t="s">
        <v>503</v>
      </c>
      <c r="D749" s="84" t="s">
        <v>504</v>
      </c>
      <c r="E749" s="93">
        <v>22260</v>
      </c>
      <c r="F749" s="78" t="s">
        <v>3002</v>
      </c>
      <c r="G749" s="78" t="s">
        <v>104</v>
      </c>
      <c r="H749" s="78" t="s">
        <v>1629</v>
      </c>
      <c r="I749" s="78" t="s">
        <v>15</v>
      </c>
      <c r="J749" s="79">
        <v>2.62</v>
      </c>
      <c r="K749" s="79">
        <v>58.12</v>
      </c>
      <c r="L749" s="79" t="s">
        <v>17</v>
      </c>
      <c r="M749" s="85"/>
      <c r="N749" s="86"/>
      <c r="O749" s="87"/>
      <c r="P749" s="87"/>
      <c r="Q749" s="89"/>
      <c r="R749" s="89"/>
      <c r="S749" s="84" t="s">
        <v>3003</v>
      </c>
    </row>
    <row r="750" spans="1:19" ht="12.75" x14ac:dyDescent="0.2">
      <c r="A750" s="74">
        <v>666501</v>
      </c>
      <c r="B750" s="84" t="s">
        <v>3004</v>
      </c>
      <c r="C750" s="76" t="s">
        <v>503</v>
      </c>
      <c r="D750" s="84" t="s">
        <v>504</v>
      </c>
      <c r="E750" s="77">
        <v>8763</v>
      </c>
      <c r="F750" s="78" t="s">
        <v>2268</v>
      </c>
      <c r="G750" s="78" t="s">
        <v>104</v>
      </c>
      <c r="H750" s="78" t="s">
        <v>1629</v>
      </c>
      <c r="I750" s="78" t="s">
        <v>160</v>
      </c>
      <c r="J750" s="79">
        <v>2.62</v>
      </c>
      <c r="K750" s="79">
        <v>48.14</v>
      </c>
      <c r="L750" s="79">
        <v>44.06</v>
      </c>
      <c r="M750" s="80">
        <v>100912</v>
      </c>
      <c r="N750" s="81">
        <v>13.81</v>
      </c>
      <c r="O750" s="82">
        <v>4.08</v>
      </c>
      <c r="P750" s="82">
        <v>0</v>
      </c>
      <c r="Q750" s="80" t="s">
        <v>21</v>
      </c>
      <c r="R750" s="88" t="s">
        <v>1630</v>
      </c>
      <c r="S750" s="83"/>
    </row>
    <row r="751" spans="1:19" ht="12.75" x14ac:dyDescent="0.2">
      <c r="A751" s="74">
        <v>133558</v>
      </c>
      <c r="B751" s="84" t="s">
        <v>3005</v>
      </c>
      <c r="C751" s="76" t="s">
        <v>503</v>
      </c>
      <c r="D751" s="84" t="s">
        <v>504</v>
      </c>
      <c r="E751" s="77">
        <v>18148</v>
      </c>
      <c r="F751" s="78" t="s">
        <v>2268</v>
      </c>
      <c r="G751" s="78" t="s">
        <v>104</v>
      </c>
      <c r="H751" s="78" t="s">
        <v>1629</v>
      </c>
      <c r="I751" s="78" t="s">
        <v>160</v>
      </c>
      <c r="J751" s="79">
        <v>2.62</v>
      </c>
      <c r="K751" s="79">
        <v>46.46</v>
      </c>
      <c r="L751" s="79">
        <v>41.83</v>
      </c>
      <c r="M751" s="80">
        <v>100912</v>
      </c>
      <c r="N751" s="81">
        <v>15.69</v>
      </c>
      <c r="O751" s="82">
        <v>4.63</v>
      </c>
      <c r="P751" s="82">
        <v>0</v>
      </c>
      <c r="Q751" s="82" t="s">
        <v>21</v>
      </c>
      <c r="R751" s="82" t="s">
        <v>1630</v>
      </c>
      <c r="S751" s="83"/>
    </row>
    <row r="752" spans="1:19" ht="12.75" x14ac:dyDescent="0.2">
      <c r="A752" s="74">
        <v>267063</v>
      </c>
      <c r="B752" s="76" t="s">
        <v>3006</v>
      </c>
      <c r="C752" s="76" t="s">
        <v>2962</v>
      </c>
      <c r="D752" s="76" t="s">
        <v>2963</v>
      </c>
      <c r="E752" s="77">
        <v>6764</v>
      </c>
      <c r="F752" s="78" t="s">
        <v>3007</v>
      </c>
      <c r="G752" s="78" t="s">
        <v>104</v>
      </c>
      <c r="H752" s="78" t="s">
        <v>1629</v>
      </c>
      <c r="I752" s="78" t="s">
        <v>15</v>
      </c>
      <c r="J752" s="79">
        <v>2.62</v>
      </c>
      <c r="K752" s="79">
        <v>29.37</v>
      </c>
      <c r="L752" s="79" t="s">
        <v>17</v>
      </c>
      <c r="M752" s="85"/>
      <c r="N752" s="86"/>
      <c r="O752" s="87"/>
      <c r="P752" s="87"/>
      <c r="Q752" s="80" t="s">
        <v>21</v>
      </c>
      <c r="R752" s="88" t="s">
        <v>1630</v>
      </c>
      <c r="S752" s="83"/>
    </row>
    <row r="753" spans="1:19" ht="12.75" x14ac:dyDescent="0.2">
      <c r="A753" s="74">
        <v>237702</v>
      </c>
      <c r="B753" s="84" t="s">
        <v>3008</v>
      </c>
      <c r="C753" s="76" t="s">
        <v>503</v>
      </c>
      <c r="D753" s="76" t="s">
        <v>504</v>
      </c>
      <c r="E753" s="77">
        <v>10988</v>
      </c>
      <c r="F753" s="78" t="s">
        <v>3007</v>
      </c>
      <c r="G753" s="78" t="s">
        <v>104</v>
      </c>
      <c r="H753" s="78" t="s">
        <v>1629</v>
      </c>
      <c r="I753" s="78" t="s">
        <v>160</v>
      </c>
      <c r="J753" s="79">
        <v>2.62</v>
      </c>
      <c r="K753" s="79">
        <v>34.270000000000003</v>
      </c>
      <c r="L753" s="79">
        <v>31.34</v>
      </c>
      <c r="M753" s="80">
        <v>100912</v>
      </c>
      <c r="N753" s="81">
        <v>9.94</v>
      </c>
      <c r="O753" s="82">
        <v>2.93</v>
      </c>
      <c r="P753" s="82">
        <v>0</v>
      </c>
      <c r="Q753" s="80" t="s">
        <v>21</v>
      </c>
      <c r="R753" s="88" t="s">
        <v>1630</v>
      </c>
      <c r="S753" s="83"/>
    </row>
    <row r="754" spans="1:19" ht="12.75" x14ac:dyDescent="0.2">
      <c r="A754" s="74">
        <v>511269</v>
      </c>
      <c r="B754" s="84" t="s">
        <v>3009</v>
      </c>
      <c r="C754" s="76" t="s">
        <v>503</v>
      </c>
      <c r="D754" s="76" t="s">
        <v>504</v>
      </c>
      <c r="E754" s="77">
        <v>4300</v>
      </c>
      <c r="F754" s="78" t="s">
        <v>1718</v>
      </c>
      <c r="G754" s="78" t="s">
        <v>104</v>
      </c>
      <c r="H754" s="78" t="s">
        <v>1629</v>
      </c>
      <c r="I754" s="78" t="s">
        <v>160</v>
      </c>
      <c r="J754" s="79">
        <v>2.62</v>
      </c>
      <c r="K754" s="79">
        <v>39.17</v>
      </c>
      <c r="L754" s="79">
        <v>36.69</v>
      </c>
      <c r="M754" s="80">
        <v>100912</v>
      </c>
      <c r="N754" s="81">
        <v>8.4</v>
      </c>
      <c r="O754" s="82">
        <v>2.48</v>
      </c>
      <c r="P754" s="82">
        <v>0</v>
      </c>
      <c r="Q754" s="82" t="s">
        <v>21</v>
      </c>
      <c r="R754" s="82" t="s">
        <v>1630</v>
      </c>
      <c r="S754" s="83"/>
    </row>
    <row r="755" spans="1:19" ht="12.75" x14ac:dyDescent="0.2">
      <c r="A755" s="74">
        <v>330474</v>
      </c>
      <c r="B755" s="76" t="s">
        <v>3010</v>
      </c>
      <c r="C755" s="76" t="s">
        <v>2962</v>
      </c>
      <c r="D755" s="76" t="s">
        <v>2963</v>
      </c>
      <c r="E755" s="77">
        <v>6737</v>
      </c>
      <c r="F755" s="78" t="s">
        <v>3011</v>
      </c>
      <c r="G755" s="78" t="s">
        <v>104</v>
      </c>
      <c r="H755" s="78" t="s">
        <v>1629</v>
      </c>
      <c r="I755" s="78" t="s">
        <v>15</v>
      </c>
      <c r="J755" s="79">
        <v>2.62</v>
      </c>
      <c r="K755" s="79">
        <v>27.12</v>
      </c>
      <c r="L755" s="79" t="s">
        <v>17</v>
      </c>
      <c r="M755" s="85"/>
      <c r="N755" s="86"/>
      <c r="O755" s="87"/>
      <c r="P755" s="87"/>
      <c r="Q755" s="80" t="s">
        <v>21</v>
      </c>
      <c r="R755" s="88" t="s">
        <v>1630</v>
      </c>
      <c r="S755" s="83"/>
    </row>
    <row r="756" spans="1:19" ht="12.75" x14ac:dyDescent="0.2">
      <c r="A756" s="74">
        <v>312314</v>
      </c>
      <c r="B756" s="76" t="s">
        <v>3012</v>
      </c>
      <c r="C756" s="76" t="s">
        <v>507</v>
      </c>
      <c r="D756" s="76" t="s">
        <v>3013</v>
      </c>
      <c r="E756" s="77" t="s">
        <v>509</v>
      </c>
      <c r="F756" s="78" t="s">
        <v>510</v>
      </c>
      <c r="G756" s="78" t="s">
        <v>33</v>
      </c>
      <c r="H756" s="78" t="s">
        <v>1629</v>
      </c>
      <c r="I756" s="78" t="s">
        <v>15</v>
      </c>
      <c r="J756" s="79">
        <v>2.62</v>
      </c>
      <c r="K756" s="79">
        <v>27.87</v>
      </c>
      <c r="L756" s="79" t="s">
        <v>17</v>
      </c>
      <c r="M756" s="85"/>
      <c r="N756" s="86"/>
      <c r="O756" s="87"/>
      <c r="P756" s="87"/>
      <c r="Q756" s="80" t="s">
        <v>21</v>
      </c>
      <c r="R756" s="88" t="s">
        <v>1630</v>
      </c>
      <c r="S756" s="83"/>
    </row>
    <row r="757" spans="1:19" ht="12.75" x14ac:dyDescent="0.2">
      <c r="A757" s="74">
        <v>650102</v>
      </c>
      <c r="B757" s="76" t="s">
        <v>3014</v>
      </c>
      <c r="C757" s="76" t="s">
        <v>507</v>
      </c>
      <c r="D757" s="76" t="s">
        <v>3013</v>
      </c>
      <c r="E757" s="77" t="s">
        <v>3015</v>
      </c>
      <c r="F757" s="78" t="s">
        <v>2377</v>
      </c>
      <c r="G757" s="78" t="s">
        <v>33</v>
      </c>
      <c r="H757" s="78" t="s">
        <v>1629</v>
      </c>
      <c r="I757" s="78" t="s">
        <v>15</v>
      </c>
      <c r="J757" s="79">
        <v>2.62</v>
      </c>
      <c r="K757" s="79">
        <v>20.41</v>
      </c>
      <c r="L757" s="79" t="s">
        <v>17</v>
      </c>
      <c r="M757" s="85"/>
      <c r="N757" s="86"/>
      <c r="O757" s="87"/>
      <c r="P757" s="87"/>
      <c r="Q757" s="89"/>
      <c r="R757" s="82" t="s">
        <v>1802</v>
      </c>
      <c r="S757" s="83"/>
    </row>
    <row r="758" spans="1:19" ht="12.75" x14ac:dyDescent="0.2">
      <c r="A758" s="74">
        <v>195669</v>
      </c>
      <c r="B758" s="76" t="s">
        <v>3016</v>
      </c>
      <c r="C758" s="76" t="s">
        <v>507</v>
      </c>
      <c r="D758" s="76" t="s">
        <v>3013</v>
      </c>
      <c r="E758" s="77" t="s">
        <v>3017</v>
      </c>
      <c r="F758" s="78" t="s">
        <v>2438</v>
      </c>
      <c r="G758" s="78" t="s">
        <v>33</v>
      </c>
      <c r="H758" s="78" t="s">
        <v>1629</v>
      </c>
      <c r="I758" s="78" t="s">
        <v>15</v>
      </c>
      <c r="J758" s="79">
        <v>2.62</v>
      </c>
      <c r="K758" s="79">
        <v>22.06</v>
      </c>
      <c r="L758" s="79" t="s">
        <v>17</v>
      </c>
      <c r="M758" s="85"/>
      <c r="N758" s="86"/>
      <c r="O758" s="87"/>
      <c r="P758" s="87"/>
      <c r="Q758" s="80" t="s">
        <v>21</v>
      </c>
      <c r="R758" s="88" t="s">
        <v>1630</v>
      </c>
      <c r="S758" s="83"/>
    </row>
    <row r="759" spans="1:19" ht="12.75" x14ac:dyDescent="0.2">
      <c r="A759" s="74">
        <v>195758</v>
      </c>
      <c r="B759" s="76" t="s">
        <v>3018</v>
      </c>
      <c r="C759" s="76" t="s">
        <v>507</v>
      </c>
      <c r="D759" s="76" t="s">
        <v>3013</v>
      </c>
      <c r="E759" s="77" t="s">
        <v>3019</v>
      </c>
      <c r="F759" s="78" t="s">
        <v>3020</v>
      </c>
      <c r="G759" s="78" t="s">
        <v>33</v>
      </c>
      <c r="H759" s="78" t="s">
        <v>1629</v>
      </c>
      <c r="I759" s="78" t="s">
        <v>15</v>
      </c>
      <c r="J759" s="79">
        <v>2.62</v>
      </c>
      <c r="K759" s="79">
        <v>20.57</v>
      </c>
      <c r="L759" s="79" t="s">
        <v>17</v>
      </c>
      <c r="M759" s="85"/>
      <c r="N759" s="86"/>
      <c r="O759" s="87"/>
      <c r="P759" s="87"/>
      <c r="Q759" s="82" t="s">
        <v>21</v>
      </c>
      <c r="R759" s="82" t="s">
        <v>1630</v>
      </c>
      <c r="S759" s="83"/>
    </row>
    <row r="760" spans="1:19" ht="12.75" x14ac:dyDescent="0.2">
      <c r="A760" s="74">
        <v>470061</v>
      </c>
      <c r="B760" s="92" t="s">
        <v>3021</v>
      </c>
      <c r="C760" s="76" t="s">
        <v>3022</v>
      </c>
      <c r="D760" s="76" t="s">
        <v>3022</v>
      </c>
      <c r="E760" s="93" t="s">
        <v>3023</v>
      </c>
      <c r="F760" s="78" t="s">
        <v>2438</v>
      </c>
      <c r="G760" s="78" t="s">
        <v>33</v>
      </c>
      <c r="H760" s="78" t="s">
        <v>1629</v>
      </c>
      <c r="I760" s="78" t="s">
        <v>15</v>
      </c>
      <c r="J760" s="79">
        <v>2.62</v>
      </c>
      <c r="K760" s="79">
        <v>20.309999999999999</v>
      </c>
      <c r="L760" s="79" t="s">
        <v>17</v>
      </c>
      <c r="M760" s="85"/>
      <c r="N760" s="86"/>
      <c r="O760" s="87"/>
      <c r="P760" s="87"/>
      <c r="Q760" s="89"/>
      <c r="R760" s="89"/>
      <c r="S760" s="83"/>
    </row>
    <row r="761" spans="1:19" ht="12.75" x14ac:dyDescent="0.2">
      <c r="A761" s="74">
        <v>230491</v>
      </c>
      <c r="B761" s="76" t="s">
        <v>3024</v>
      </c>
      <c r="C761" s="76" t="s">
        <v>514</v>
      </c>
      <c r="D761" s="76" t="s">
        <v>515</v>
      </c>
      <c r="E761" s="77">
        <v>85716875061</v>
      </c>
      <c r="F761" s="78" t="s">
        <v>510</v>
      </c>
      <c r="G761" s="78" t="s">
        <v>33</v>
      </c>
      <c r="H761" s="78" t="s">
        <v>1629</v>
      </c>
      <c r="I761" s="78" t="s">
        <v>15</v>
      </c>
      <c r="J761" s="79">
        <v>2.62</v>
      </c>
      <c r="K761" s="79">
        <v>24.28</v>
      </c>
      <c r="L761" s="79" t="s">
        <v>17</v>
      </c>
      <c r="M761" s="85"/>
      <c r="N761" s="86"/>
      <c r="O761" s="87"/>
      <c r="P761" s="87"/>
      <c r="Q761" s="82" t="s">
        <v>21</v>
      </c>
      <c r="R761" s="82" t="s">
        <v>1630</v>
      </c>
      <c r="S761" s="83"/>
    </row>
    <row r="762" spans="1:19" ht="12.75" x14ac:dyDescent="0.2">
      <c r="A762" s="74">
        <v>555383</v>
      </c>
      <c r="B762" s="76" t="s">
        <v>3025</v>
      </c>
      <c r="C762" s="76" t="s">
        <v>519</v>
      </c>
      <c r="D762" s="76" t="s">
        <v>695</v>
      </c>
      <c r="E762" s="77">
        <v>10013000714409</v>
      </c>
      <c r="F762" s="78" t="s">
        <v>517</v>
      </c>
      <c r="G762" s="78" t="s">
        <v>33</v>
      </c>
      <c r="H762" s="78" t="s">
        <v>1629</v>
      </c>
      <c r="I762" s="78" t="s">
        <v>15</v>
      </c>
      <c r="J762" s="79">
        <v>2.62</v>
      </c>
      <c r="K762" s="79">
        <v>24.08</v>
      </c>
      <c r="L762" s="79" t="s">
        <v>17</v>
      </c>
      <c r="M762" s="85"/>
      <c r="N762" s="86"/>
      <c r="O762" s="87"/>
      <c r="P762" s="87"/>
      <c r="Q762" s="80" t="s">
        <v>21</v>
      </c>
      <c r="R762" s="82" t="s">
        <v>1630</v>
      </c>
      <c r="S762" s="83"/>
    </row>
    <row r="763" spans="1:19" ht="12.75" x14ac:dyDescent="0.2">
      <c r="A763" s="74">
        <v>195731</v>
      </c>
      <c r="B763" s="76" t="s">
        <v>3026</v>
      </c>
      <c r="C763" s="76" t="s">
        <v>507</v>
      </c>
      <c r="D763" s="76" t="s">
        <v>3013</v>
      </c>
      <c r="E763" s="77" t="s">
        <v>3027</v>
      </c>
      <c r="F763" s="78" t="s">
        <v>2438</v>
      </c>
      <c r="G763" s="78" t="s">
        <v>33</v>
      </c>
      <c r="H763" s="78" t="s">
        <v>1629</v>
      </c>
      <c r="I763" s="78" t="s">
        <v>15</v>
      </c>
      <c r="J763" s="79">
        <v>2.62</v>
      </c>
      <c r="K763" s="79">
        <v>17.77</v>
      </c>
      <c r="L763" s="79" t="s">
        <v>17</v>
      </c>
      <c r="M763" s="85"/>
      <c r="N763" s="86"/>
      <c r="O763" s="87"/>
      <c r="P763" s="87"/>
      <c r="Q763" s="82" t="s">
        <v>21</v>
      </c>
      <c r="R763" s="82" t="s">
        <v>1630</v>
      </c>
      <c r="S763" s="83"/>
    </row>
    <row r="764" spans="1:19" ht="12.75" x14ac:dyDescent="0.2">
      <c r="A764" s="74">
        <v>865030</v>
      </c>
      <c r="B764" s="76" t="s">
        <v>3028</v>
      </c>
      <c r="C764" s="76" t="s">
        <v>514</v>
      </c>
      <c r="D764" s="76" t="s">
        <v>515</v>
      </c>
      <c r="E764" s="77">
        <v>85716475061</v>
      </c>
      <c r="F764" s="78" t="s">
        <v>527</v>
      </c>
      <c r="G764" s="78" t="s">
        <v>33</v>
      </c>
      <c r="H764" s="78" t="s">
        <v>1629</v>
      </c>
      <c r="I764" s="78" t="s">
        <v>15</v>
      </c>
      <c r="J764" s="79">
        <v>2.62</v>
      </c>
      <c r="K764" s="79">
        <v>17.670000000000002</v>
      </c>
      <c r="L764" s="79" t="s">
        <v>17</v>
      </c>
      <c r="M764" s="85"/>
      <c r="N764" s="86"/>
      <c r="O764" s="87"/>
      <c r="P764" s="87"/>
      <c r="Q764" s="82" t="s">
        <v>21</v>
      </c>
      <c r="R764" s="82" t="s">
        <v>1630</v>
      </c>
      <c r="S764" s="83"/>
    </row>
    <row r="765" spans="1:19" ht="12.75" x14ac:dyDescent="0.2">
      <c r="A765" s="74">
        <v>187194</v>
      </c>
      <c r="B765" s="76" t="s">
        <v>3029</v>
      </c>
      <c r="C765" s="76" t="s">
        <v>44</v>
      </c>
      <c r="D765" s="76" t="s">
        <v>2390</v>
      </c>
      <c r="E765" s="77">
        <v>76061</v>
      </c>
      <c r="F765" s="78" t="s">
        <v>521</v>
      </c>
      <c r="G765" s="78" t="s">
        <v>33</v>
      </c>
      <c r="H765" s="78" t="s">
        <v>1629</v>
      </c>
      <c r="I765" s="78" t="s">
        <v>15</v>
      </c>
      <c r="J765" s="79">
        <v>2.62</v>
      </c>
      <c r="K765" s="79">
        <v>23.74</v>
      </c>
      <c r="L765" s="79" t="s">
        <v>17</v>
      </c>
      <c r="M765" s="85"/>
      <c r="N765" s="86"/>
      <c r="O765" s="87"/>
      <c r="P765" s="87"/>
      <c r="Q765" s="82" t="s">
        <v>21</v>
      </c>
      <c r="R765" s="82" t="s">
        <v>1630</v>
      </c>
      <c r="S765" s="83"/>
    </row>
    <row r="766" spans="1:19" ht="12.75" x14ac:dyDescent="0.2">
      <c r="A766" s="74">
        <v>312798</v>
      </c>
      <c r="B766" s="76" t="s">
        <v>3030</v>
      </c>
      <c r="C766" s="76" t="s">
        <v>507</v>
      </c>
      <c r="D766" s="76" t="s">
        <v>3013</v>
      </c>
      <c r="E766" s="77" t="s">
        <v>3031</v>
      </c>
      <c r="F766" s="78" t="s">
        <v>510</v>
      </c>
      <c r="G766" s="78" t="s">
        <v>33</v>
      </c>
      <c r="H766" s="78" t="s">
        <v>1629</v>
      </c>
      <c r="I766" s="78" t="s">
        <v>15</v>
      </c>
      <c r="J766" s="79">
        <v>2.62</v>
      </c>
      <c r="K766" s="79">
        <v>25.28</v>
      </c>
      <c r="L766" s="79" t="s">
        <v>17</v>
      </c>
      <c r="M766" s="85"/>
      <c r="N766" s="86"/>
      <c r="O766" s="87"/>
      <c r="P766" s="87"/>
      <c r="Q766" s="80" t="s">
        <v>21</v>
      </c>
      <c r="R766" s="88" t="s">
        <v>1630</v>
      </c>
      <c r="S766" s="83"/>
    </row>
    <row r="767" spans="1:19" ht="12.75" x14ac:dyDescent="0.2">
      <c r="A767" s="74">
        <v>380820</v>
      </c>
      <c r="B767" s="76" t="s">
        <v>3032</v>
      </c>
      <c r="C767" s="76" t="s">
        <v>507</v>
      </c>
      <c r="D767" s="76" t="s">
        <v>3013</v>
      </c>
      <c r="E767" s="77" t="s">
        <v>3033</v>
      </c>
      <c r="F767" s="78" t="s">
        <v>376</v>
      </c>
      <c r="G767" s="78" t="s">
        <v>33</v>
      </c>
      <c r="H767" s="78" t="s">
        <v>1629</v>
      </c>
      <c r="I767" s="78" t="s">
        <v>15</v>
      </c>
      <c r="J767" s="79">
        <v>2.62</v>
      </c>
      <c r="K767" s="79">
        <v>76.34</v>
      </c>
      <c r="L767" s="79" t="s">
        <v>17</v>
      </c>
      <c r="M767" s="85"/>
      <c r="N767" s="86"/>
      <c r="O767" s="87"/>
      <c r="P767" s="87"/>
      <c r="Q767" s="80" t="s">
        <v>21</v>
      </c>
      <c r="R767" s="88" t="s">
        <v>1630</v>
      </c>
      <c r="S767" s="83"/>
    </row>
    <row r="768" spans="1:19" ht="12.75" x14ac:dyDescent="0.2">
      <c r="A768" s="74">
        <v>834941</v>
      </c>
      <c r="B768" s="76" t="s">
        <v>3034</v>
      </c>
      <c r="C768" s="76" t="s">
        <v>507</v>
      </c>
      <c r="D768" s="76" t="s">
        <v>3013</v>
      </c>
      <c r="E768" s="77" t="s">
        <v>3035</v>
      </c>
      <c r="F768" s="78" t="s">
        <v>376</v>
      </c>
      <c r="G768" s="78" t="s">
        <v>33</v>
      </c>
      <c r="H768" s="78" t="s">
        <v>1629</v>
      </c>
      <c r="I768" s="78" t="s">
        <v>15</v>
      </c>
      <c r="J768" s="79">
        <v>2.62</v>
      </c>
      <c r="K768" s="79">
        <v>55.51</v>
      </c>
      <c r="L768" s="79" t="s">
        <v>17</v>
      </c>
      <c r="M768" s="85"/>
      <c r="N768" s="86"/>
      <c r="O768" s="87"/>
      <c r="P768" s="87"/>
      <c r="Q768" s="80" t="s">
        <v>21</v>
      </c>
      <c r="R768" s="88" t="s">
        <v>1630</v>
      </c>
      <c r="S768" s="83"/>
    </row>
    <row r="769" spans="1:19" ht="12.75" x14ac:dyDescent="0.2">
      <c r="A769" s="74">
        <v>130292</v>
      </c>
      <c r="B769" s="76" t="s">
        <v>513</v>
      </c>
      <c r="C769" s="76" t="s">
        <v>514</v>
      </c>
      <c r="D769" s="76" t="s">
        <v>515</v>
      </c>
      <c r="E769" s="77" t="s">
        <v>516</v>
      </c>
      <c r="F769" s="78" t="s">
        <v>517</v>
      </c>
      <c r="G769" s="78" t="s">
        <v>33</v>
      </c>
      <c r="H769" s="78" t="s">
        <v>1629</v>
      </c>
      <c r="I769" s="78" t="s">
        <v>15</v>
      </c>
      <c r="J769" s="79">
        <v>2.62</v>
      </c>
      <c r="K769" s="79">
        <v>16.03</v>
      </c>
      <c r="L769" s="79" t="s">
        <v>17</v>
      </c>
      <c r="M769" s="85"/>
      <c r="N769" s="86"/>
      <c r="O769" s="87"/>
      <c r="P769" s="87"/>
      <c r="Q769" s="80" t="s">
        <v>21</v>
      </c>
      <c r="R769" s="88" t="s">
        <v>1630</v>
      </c>
      <c r="S769" s="83"/>
    </row>
    <row r="770" spans="1:19" ht="12.75" x14ac:dyDescent="0.2">
      <c r="A770" s="74">
        <v>631430</v>
      </c>
      <c r="B770" s="76" t="s">
        <v>3036</v>
      </c>
      <c r="C770" s="76" t="s">
        <v>101</v>
      </c>
      <c r="D770" s="76" t="s">
        <v>3037</v>
      </c>
      <c r="E770" s="77" t="s">
        <v>3038</v>
      </c>
      <c r="F770" s="78" t="s">
        <v>376</v>
      </c>
      <c r="G770" s="78" t="s">
        <v>33</v>
      </c>
      <c r="H770" s="78" t="s">
        <v>1629</v>
      </c>
      <c r="I770" s="78" t="s">
        <v>15</v>
      </c>
      <c r="J770" s="79">
        <v>2.62</v>
      </c>
      <c r="K770" s="79">
        <v>43.52</v>
      </c>
      <c r="L770" s="79" t="s">
        <v>17</v>
      </c>
      <c r="M770" s="85"/>
      <c r="N770" s="86"/>
      <c r="O770" s="87"/>
      <c r="P770" s="87"/>
      <c r="Q770" s="80" t="s">
        <v>21</v>
      </c>
      <c r="R770" s="88" t="s">
        <v>1630</v>
      </c>
      <c r="S770" s="84" t="s">
        <v>1671</v>
      </c>
    </row>
    <row r="771" spans="1:19" ht="12.75" x14ac:dyDescent="0.2">
      <c r="A771" s="74">
        <v>426598</v>
      </c>
      <c r="B771" s="76" t="s">
        <v>3039</v>
      </c>
      <c r="C771" s="76" t="s">
        <v>44</v>
      </c>
      <c r="D771" s="76" t="s">
        <v>3037</v>
      </c>
      <c r="E771" s="77" t="s">
        <v>3040</v>
      </c>
      <c r="F771" s="78" t="s">
        <v>376</v>
      </c>
      <c r="G771" s="78" t="s">
        <v>33</v>
      </c>
      <c r="H771" s="78" t="s">
        <v>1629</v>
      </c>
      <c r="I771" s="78" t="s">
        <v>15</v>
      </c>
      <c r="J771" s="79">
        <v>2.62</v>
      </c>
      <c r="K771" s="79">
        <v>46.31</v>
      </c>
      <c r="L771" s="79" t="s">
        <v>17</v>
      </c>
      <c r="M771" s="85"/>
      <c r="N771" s="86"/>
      <c r="O771" s="87"/>
      <c r="P771" s="87"/>
      <c r="Q771" s="82" t="s">
        <v>21</v>
      </c>
      <c r="R771" s="82" t="s">
        <v>1630</v>
      </c>
      <c r="S771" s="84" t="s">
        <v>1671</v>
      </c>
    </row>
    <row r="772" spans="1:19" ht="12.75" x14ac:dyDescent="0.2">
      <c r="A772" s="74">
        <v>353536</v>
      </c>
      <c r="B772" s="84" t="s">
        <v>3041</v>
      </c>
      <c r="C772" s="76" t="s">
        <v>3042</v>
      </c>
      <c r="D772" s="76" t="s">
        <v>2390</v>
      </c>
      <c r="E772" s="77">
        <v>75304</v>
      </c>
      <c r="F772" s="78" t="s">
        <v>517</v>
      </c>
      <c r="G772" s="78" t="s">
        <v>33</v>
      </c>
      <c r="H772" s="78" t="s">
        <v>1629</v>
      </c>
      <c r="I772" s="78" t="s">
        <v>15</v>
      </c>
      <c r="J772" s="79">
        <v>2.62</v>
      </c>
      <c r="K772" s="79">
        <v>19.12</v>
      </c>
      <c r="L772" s="79" t="s">
        <v>17</v>
      </c>
      <c r="M772" s="85"/>
      <c r="N772" s="86"/>
      <c r="O772" s="87"/>
      <c r="P772" s="87"/>
      <c r="Q772" s="89"/>
      <c r="R772" s="82" t="s">
        <v>1802</v>
      </c>
      <c r="S772" s="84" t="s">
        <v>3043</v>
      </c>
    </row>
    <row r="773" spans="1:19" ht="12.75" x14ac:dyDescent="0.2">
      <c r="A773" s="74">
        <v>312788</v>
      </c>
      <c r="B773" s="76" t="s">
        <v>3044</v>
      </c>
      <c r="C773" s="76" t="s">
        <v>507</v>
      </c>
      <c r="D773" s="76" t="s">
        <v>3013</v>
      </c>
      <c r="E773" s="77" t="s">
        <v>3045</v>
      </c>
      <c r="F773" s="78" t="s">
        <v>510</v>
      </c>
      <c r="G773" s="78" t="s">
        <v>33</v>
      </c>
      <c r="H773" s="78" t="s">
        <v>1629</v>
      </c>
      <c r="I773" s="78" t="s">
        <v>15</v>
      </c>
      <c r="J773" s="79">
        <v>2.62</v>
      </c>
      <c r="K773" s="79">
        <v>27.04</v>
      </c>
      <c r="L773" s="79" t="s">
        <v>17</v>
      </c>
      <c r="M773" s="85"/>
      <c r="N773" s="86"/>
      <c r="O773" s="87"/>
      <c r="P773" s="87"/>
      <c r="Q773" s="80" t="s">
        <v>21</v>
      </c>
      <c r="R773" s="88" t="s">
        <v>1630</v>
      </c>
      <c r="S773" s="83"/>
    </row>
    <row r="774" spans="1:19" ht="12.75" x14ac:dyDescent="0.2">
      <c r="A774" s="74">
        <v>844730</v>
      </c>
      <c r="B774" s="76" t="s">
        <v>3046</v>
      </c>
      <c r="C774" s="76" t="s">
        <v>44</v>
      </c>
      <c r="D774" s="76" t="s">
        <v>2390</v>
      </c>
      <c r="E774" s="77">
        <v>75211</v>
      </c>
      <c r="F774" s="78" t="s">
        <v>517</v>
      </c>
      <c r="G774" s="78" t="s">
        <v>33</v>
      </c>
      <c r="H774" s="78" t="s">
        <v>1629</v>
      </c>
      <c r="I774" s="78" t="s">
        <v>15</v>
      </c>
      <c r="J774" s="79">
        <v>2.62</v>
      </c>
      <c r="K774" s="79">
        <v>27.86</v>
      </c>
      <c r="L774" s="79" t="s">
        <v>17</v>
      </c>
      <c r="M774" s="85"/>
      <c r="N774" s="86"/>
      <c r="O774" s="87"/>
      <c r="P774" s="87"/>
      <c r="Q774" s="82" t="s">
        <v>21</v>
      </c>
      <c r="R774" s="82" t="s">
        <v>1630</v>
      </c>
      <c r="S774" s="83"/>
    </row>
    <row r="775" spans="1:19" ht="12.75" x14ac:dyDescent="0.2">
      <c r="A775" s="74">
        <v>261432</v>
      </c>
      <c r="B775" s="76" t="s">
        <v>3047</v>
      </c>
      <c r="C775" s="76" t="s">
        <v>519</v>
      </c>
      <c r="D775" s="76" t="s">
        <v>695</v>
      </c>
      <c r="E775" s="77">
        <v>716037000127</v>
      </c>
      <c r="F775" s="78" t="s">
        <v>521</v>
      </c>
      <c r="G775" s="78" t="s">
        <v>33</v>
      </c>
      <c r="H775" s="78" t="s">
        <v>1629</v>
      </c>
      <c r="I775" s="78" t="s">
        <v>15</v>
      </c>
      <c r="J775" s="79">
        <v>2.62</v>
      </c>
      <c r="K775" s="79">
        <v>15.31</v>
      </c>
      <c r="L775" s="79" t="s">
        <v>17</v>
      </c>
      <c r="M775" s="85"/>
      <c r="N775" s="86"/>
      <c r="O775" s="87"/>
      <c r="P775" s="87"/>
      <c r="Q775" s="80" t="s">
        <v>21</v>
      </c>
      <c r="R775" s="88" t="s">
        <v>1630</v>
      </c>
      <c r="S775" s="83"/>
    </row>
    <row r="776" spans="1:19" ht="12.75" x14ac:dyDescent="0.2">
      <c r="A776" s="74">
        <v>137011</v>
      </c>
      <c r="B776" s="76" t="s">
        <v>3048</v>
      </c>
      <c r="C776" s="76" t="s">
        <v>514</v>
      </c>
      <c r="D776" s="76" t="s">
        <v>515</v>
      </c>
      <c r="E776" s="77" t="s">
        <v>3049</v>
      </c>
      <c r="F776" s="78" t="s">
        <v>510</v>
      </c>
      <c r="G776" s="78" t="s">
        <v>33</v>
      </c>
      <c r="H776" s="78" t="s">
        <v>1629</v>
      </c>
      <c r="I776" s="78" t="s">
        <v>15</v>
      </c>
      <c r="J776" s="79">
        <v>2.62</v>
      </c>
      <c r="K776" s="79">
        <v>24.03</v>
      </c>
      <c r="L776" s="79" t="s">
        <v>17</v>
      </c>
      <c r="M776" s="85"/>
      <c r="N776" s="86"/>
      <c r="O776" s="87"/>
      <c r="P776" s="87"/>
      <c r="Q776" s="80" t="s">
        <v>528</v>
      </c>
      <c r="R776" s="80" t="s">
        <v>1802</v>
      </c>
      <c r="S776" s="83"/>
    </row>
    <row r="777" spans="1:19" ht="12.75" x14ac:dyDescent="0.2">
      <c r="A777" s="74">
        <v>195707</v>
      </c>
      <c r="B777" s="76" t="s">
        <v>3050</v>
      </c>
      <c r="C777" s="76" t="s">
        <v>507</v>
      </c>
      <c r="D777" s="76" t="s">
        <v>3013</v>
      </c>
      <c r="E777" s="77" t="s">
        <v>3051</v>
      </c>
      <c r="F777" s="78" t="s">
        <v>2438</v>
      </c>
      <c r="G777" s="78" t="s">
        <v>33</v>
      </c>
      <c r="H777" s="78" t="s">
        <v>1629</v>
      </c>
      <c r="I777" s="78" t="s">
        <v>15</v>
      </c>
      <c r="J777" s="79">
        <v>2.62</v>
      </c>
      <c r="K777" s="79">
        <v>22.12</v>
      </c>
      <c r="L777" s="79" t="s">
        <v>17</v>
      </c>
      <c r="M777" s="85"/>
      <c r="N777" s="86"/>
      <c r="O777" s="87"/>
      <c r="P777" s="87"/>
      <c r="Q777" s="82" t="s">
        <v>21</v>
      </c>
      <c r="R777" s="82" t="s">
        <v>1630</v>
      </c>
      <c r="S777" s="83"/>
    </row>
    <row r="778" spans="1:19" ht="12.75" x14ac:dyDescent="0.2">
      <c r="A778" s="74">
        <v>864960</v>
      </c>
      <c r="B778" s="76" t="s">
        <v>3052</v>
      </c>
      <c r="C778" s="76" t="s">
        <v>514</v>
      </c>
      <c r="D778" s="76" t="s">
        <v>515</v>
      </c>
      <c r="E778" s="77" t="s">
        <v>526</v>
      </c>
      <c r="F778" s="78" t="s">
        <v>527</v>
      </c>
      <c r="G778" s="78" t="s">
        <v>33</v>
      </c>
      <c r="H778" s="78" t="s">
        <v>1629</v>
      </c>
      <c r="I778" s="78" t="s">
        <v>15</v>
      </c>
      <c r="J778" s="79">
        <v>2.62</v>
      </c>
      <c r="K778" s="79">
        <v>21.25</v>
      </c>
      <c r="L778" s="79" t="s">
        <v>17</v>
      </c>
      <c r="M778" s="85"/>
      <c r="N778" s="86"/>
      <c r="O778" s="87"/>
      <c r="P778" s="87"/>
      <c r="Q778" s="82" t="s">
        <v>21</v>
      </c>
      <c r="R778" s="82" t="s">
        <v>1630</v>
      </c>
      <c r="S778" s="83"/>
    </row>
    <row r="779" spans="1:19" ht="12.75" x14ac:dyDescent="0.2">
      <c r="A779" s="74">
        <v>864970</v>
      </c>
      <c r="B779" s="76" t="s">
        <v>3053</v>
      </c>
      <c r="C779" s="76" t="s">
        <v>514</v>
      </c>
      <c r="D779" s="76" t="s">
        <v>515</v>
      </c>
      <c r="E779" s="77" t="s">
        <v>3054</v>
      </c>
      <c r="F779" s="78" t="s">
        <v>3055</v>
      </c>
      <c r="G779" s="78" t="s">
        <v>33</v>
      </c>
      <c r="H779" s="78" t="s">
        <v>1629</v>
      </c>
      <c r="I779" s="78" t="s">
        <v>15</v>
      </c>
      <c r="J779" s="79">
        <v>2.62</v>
      </c>
      <c r="K779" s="79">
        <v>26.49</v>
      </c>
      <c r="L779" s="79" t="s">
        <v>17</v>
      </c>
      <c r="M779" s="85"/>
      <c r="N779" s="86"/>
      <c r="O779" s="87"/>
      <c r="P779" s="87"/>
      <c r="Q779" s="89"/>
      <c r="R779" s="82" t="s">
        <v>1802</v>
      </c>
      <c r="S779" s="83"/>
    </row>
    <row r="780" spans="1:19" ht="12.75" x14ac:dyDescent="0.2">
      <c r="A780" s="74">
        <v>699981</v>
      </c>
      <c r="B780" s="76" t="s">
        <v>3056</v>
      </c>
      <c r="C780" s="76" t="s">
        <v>44</v>
      </c>
      <c r="D780" s="76" t="s">
        <v>2390</v>
      </c>
      <c r="E780" s="77">
        <v>76177</v>
      </c>
      <c r="F780" s="78" t="s">
        <v>521</v>
      </c>
      <c r="G780" s="78" t="s">
        <v>33</v>
      </c>
      <c r="H780" s="78" t="s">
        <v>1629</v>
      </c>
      <c r="I780" s="78" t="s">
        <v>15</v>
      </c>
      <c r="J780" s="79">
        <v>2.62</v>
      </c>
      <c r="K780" s="79">
        <v>27.66</v>
      </c>
      <c r="L780" s="79" t="s">
        <v>17</v>
      </c>
      <c r="M780" s="85"/>
      <c r="N780" s="86"/>
      <c r="O780" s="87"/>
      <c r="P780" s="87"/>
      <c r="Q780" s="82" t="s">
        <v>21</v>
      </c>
      <c r="R780" s="82" t="s">
        <v>1630</v>
      </c>
      <c r="S780" s="83"/>
    </row>
    <row r="781" spans="1:19" ht="12.75" x14ac:dyDescent="0.2">
      <c r="A781" s="74">
        <v>226183</v>
      </c>
      <c r="B781" s="84" t="s">
        <v>3057</v>
      </c>
      <c r="C781" s="84" t="s">
        <v>514</v>
      </c>
      <c r="D781" s="76" t="s">
        <v>515</v>
      </c>
      <c r="E781" s="77" t="s">
        <v>3058</v>
      </c>
      <c r="F781" s="80" t="s">
        <v>3059</v>
      </c>
      <c r="G781" s="80" t="s">
        <v>33</v>
      </c>
      <c r="H781" s="80" t="s">
        <v>1629</v>
      </c>
      <c r="I781" s="80" t="s">
        <v>15</v>
      </c>
      <c r="J781" s="90">
        <v>2.62</v>
      </c>
      <c r="K781" s="90">
        <v>16.260000000000002</v>
      </c>
      <c r="L781" s="90" t="s">
        <v>17</v>
      </c>
      <c r="M781" s="85"/>
      <c r="N781" s="86"/>
      <c r="O781" s="87"/>
      <c r="P781" s="87"/>
      <c r="Q781" s="80" t="s">
        <v>21</v>
      </c>
      <c r="R781" s="88" t="s">
        <v>1630</v>
      </c>
      <c r="S781" s="83"/>
    </row>
    <row r="782" spans="1:19" ht="12.75" x14ac:dyDescent="0.2">
      <c r="A782" s="74">
        <v>195774</v>
      </c>
      <c r="B782" s="76" t="s">
        <v>3060</v>
      </c>
      <c r="C782" s="76" t="s">
        <v>507</v>
      </c>
      <c r="D782" s="76" t="s">
        <v>3013</v>
      </c>
      <c r="E782" s="77" t="s">
        <v>3061</v>
      </c>
      <c r="F782" s="78" t="s">
        <v>3020</v>
      </c>
      <c r="G782" s="78" t="s">
        <v>33</v>
      </c>
      <c r="H782" s="78" t="s">
        <v>1629</v>
      </c>
      <c r="I782" s="78" t="s">
        <v>15</v>
      </c>
      <c r="J782" s="79">
        <v>2.62</v>
      </c>
      <c r="K782" s="79">
        <v>19.95</v>
      </c>
      <c r="L782" s="79" t="s">
        <v>17</v>
      </c>
      <c r="M782" s="85"/>
      <c r="N782" s="86"/>
      <c r="O782" s="87"/>
      <c r="P782" s="87"/>
      <c r="Q782" s="82" t="s">
        <v>21</v>
      </c>
      <c r="R782" s="82" t="s">
        <v>1630</v>
      </c>
      <c r="S782" s="83"/>
    </row>
    <row r="783" spans="1:19" ht="12.75" x14ac:dyDescent="0.2">
      <c r="A783" s="74">
        <v>439411</v>
      </c>
      <c r="B783" s="76" t="s">
        <v>3062</v>
      </c>
      <c r="C783" s="76" t="s">
        <v>507</v>
      </c>
      <c r="D783" s="76" t="s">
        <v>3013</v>
      </c>
      <c r="E783" s="77" t="s">
        <v>3063</v>
      </c>
      <c r="F783" s="78" t="s">
        <v>3020</v>
      </c>
      <c r="G783" s="78" t="s">
        <v>33</v>
      </c>
      <c r="H783" s="78" t="s">
        <v>1629</v>
      </c>
      <c r="I783" s="78" t="s">
        <v>15</v>
      </c>
      <c r="J783" s="79">
        <v>2.62</v>
      </c>
      <c r="K783" s="79">
        <v>20.7</v>
      </c>
      <c r="L783" s="79" t="s">
        <v>17</v>
      </c>
      <c r="M783" s="85"/>
      <c r="N783" s="86"/>
      <c r="O783" s="87"/>
      <c r="P783" s="87"/>
      <c r="Q783" s="82" t="s">
        <v>21</v>
      </c>
      <c r="R783" s="82" t="s">
        <v>1630</v>
      </c>
      <c r="S783" s="83"/>
    </row>
    <row r="784" spans="1:19" ht="12.75" x14ac:dyDescent="0.2">
      <c r="A784" s="74">
        <v>788830</v>
      </c>
      <c r="B784" s="76" t="s">
        <v>3064</v>
      </c>
      <c r="C784" s="76" t="s">
        <v>694</v>
      </c>
      <c r="D784" s="76" t="s">
        <v>1705</v>
      </c>
      <c r="E784" s="77">
        <v>87684004449</v>
      </c>
      <c r="F784" s="78" t="s">
        <v>697</v>
      </c>
      <c r="G784" s="78" t="s">
        <v>194</v>
      </c>
      <c r="H784" s="78" t="s">
        <v>1629</v>
      </c>
      <c r="I784" s="78" t="s">
        <v>15</v>
      </c>
      <c r="J784" s="79">
        <v>2.62</v>
      </c>
      <c r="K784" s="79">
        <v>20.99</v>
      </c>
      <c r="L784" s="79" t="s">
        <v>17</v>
      </c>
      <c r="M784" s="85"/>
      <c r="N784" s="86"/>
      <c r="O784" s="87"/>
      <c r="P784" s="87"/>
      <c r="Q784" s="89"/>
      <c r="R784" s="82" t="s">
        <v>1802</v>
      </c>
      <c r="S784" s="84" t="s">
        <v>1671</v>
      </c>
    </row>
    <row r="785" spans="1:19" ht="12.75" x14ac:dyDescent="0.2">
      <c r="A785" s="74">
        <v>849307</v>
      </c>
      <c r="B785" s="84" t="s">
        <v>3065</v>
      </c>
      <c r="C785" s="76" t="s">
        <v>3066</v>
      </c>
      <c r="D785" s="76" t="s">
        <v>1141</v>
      </c>
      <c r="E785" s="77">
        <v>10052000047063</v>
      </c>
      <c r="F785" s="80" t="s">
        <v>3067</v>
      </c>
      <c r="G785" s="78" t="s">
        <v>194</v>
      </c>
      <c r="H785" s="80" t="s">
        <v>1629</v>
      </c>
      <c r="I785" s="80" t="s">
        <v>15</v>
      </c>
      <c r="J785" s="90">
        <v>2.62</v>
      </c>
      <c r="K785" s="90">
        <v>22.05</v>
      </c>
      <c r="L785" s="90" t="s">
        <v>17</v>
      </c>
      <c r="M785" s="85"/>
      <c r="N785" s="86"/>
      <c r="O785" s="87"/>
      <c r="P785" s="87"/>
      <c r="Q785" s="89"/>
      <c r="R785" s="89"/>
      <c r="S785" s="83"/>
    </row>
    <row r="786" spans="1:19" ht="12.75" x14ac:dyDescent="0.2">
      <c r="A786" s="74">
        <v>794988</v>
      </c>
      <c r="B786" s="84" t="s">
        <v>3068</v>
      </c>
      <c r="C786" s="76" t="s">
        <v>530</v>
      </c>
      <c r="D786" s="76" t="s">
        <v>1141</v>
      </c>
      <c r="E786" s="77">
        <v>32481</v>
      </c>
      <c r="F786" s="78" t="s">
        <v>3069</v>
      </c>
      <c r="G786" s="78" t="s">
        <v>194</v>
      </c>
      <c r="H786" s="78" t="s">
        <v>1629</v>
      </c>
      <c r="I786" s="78" t="s">
        <v>15</v>
      </c>
      <c r="J786" s="79">
        <v>2.62</v>
      </c>
      <c r="K786" s="79">
        <v>29.62</v>
      </c>
      <c r="L786" s="79" t="s">
        <v>17</v>
      </c>
      <c r="M786" s="85"/>
      <c r="N786" s="86"/>
      <c r="O786" s="87"/>
      <c r="P786" s="87"/>
      <c r="Q786" s="89"/>
      <c r="R786" s="82" t="s">
        <v>1802</v>
      </c>
      <c r="S786" s="83"/>
    </row>
    <row r="787" spans="1:19" ht="12.75" x14ac:dyDescent="0.2">
      <c r="A787" s="74">
        <v>604924</v>
      </c>
      <c r="B787" s="92" t="s">
        <v>3070</v>
      </c>
      <c r="C787" s="76" t="s">
        <v>3071</v>
      </c>
      <c r="D787" s="76" t="s">
        <v>3071</v>
      </c>
      <c r="E787" s="93" t="s">
        <v>3072</v>
      </c>
      <c r="F787" s="78" t="s">
        <v>532</v>
      </c>
      <c r="G787" s="78" t="s">
        <v>33</v>
      </c>
      <c r="H787" s="78" t="s">
        <v>1629</v>
      </c>
      <c r="I787" s="78" t="s">
        <v>15</v>
      </c>
      <c r="J787" s="79">
        <v>2.62</v>
      </c>
      <c r="K787" s="79">
        <v>37.659999999999997</v>
      </c>
      <c r="L787" s="79" t="s">
        <v>17</v>
      </c>
      <c r="M787" s="85"/>
      <c r="N787" s="86"/>
      <c r="O787" s="87"/>
      <c r="P787" s="87"/>
      <c r="Q787" s="89"/>
      <c r="R787" s="89"/>
      <c r="S787" s="84" t="s">
        <v>1863</v>
      </c>
    </row>
    <row r="788" spans="1:19" ht="12.75" x14ac:dyDescent="0.2">
      <c r="A788" s="74">
        <v>604923</v>
      </c>
      <c r="B788" s="92" t="s">
        <v>3073</v>
      </c>
      <c r="C788" s="76" t="s">
        <v>3071</v>
      </c>
      <c r="D788" s="76" t="s">
        <v>3071</v>
      </c>
      <c r="E788" s="93" t="s">
        <v>3074</v>
      </c>
      <c r="F788" s="78" t="s">
        <v>532</v>
      </c>
      <c r="G788" s="78" t="s">
        <v>33</v>
      </c>
      <c r="H788" s="78" t="s">
        <v>1629</v>
      </c>
      <c r="I788" s="78" t="s">
        <v>15</v>
      </c>
      <c r="J788" s="79">
        <v>2.62</v>
      </c>
      <c r="K788" s="79">
        <v>37.659999999999997</v>
      </c>
      <c r="L788" s="79" t="s">
        <v>17</v>
      </c>
      <c r="M788" s="85"/>
      <c r="N788" s="86"/>
      <c r="O788" s="87"/>
      <c r="P788" s="87"/>
      <c r="Q788" s="89"/>
      <c r="R788" s="89"/>
      <c r="S788" s="84" t="s">
        <v>1863</v>
      </c>
    </row>
    <row r="789" spans="1:19" ht="12.75" x14ac:dyDescent="0.2">
      <c r="A789" s="74">
        <v>604927</v>
      </c>
      <c r="B789" s="92" t="s">
        <v>3075</v>
      </c>
      <c r="C789" s="76" t="s">
        <v>3071</v>
      </c>
      <c r="D789" s="76" t="s">
        <v>3071</v>
      </c>
      <c r="E789" s="93" t="s">
        <v>3076</v>
      </c>
      <c r="F789" s="78" t="s">
        <v>532</v>
      </c>
      <c r="G789" s="78" t="s">
        <v>33</v>
      </c>
      <c r="H789" s="78" t="s">
        <v>1629</v>
      </c>
      <c r="I789" s="78" t="s">
        <v>15</v>
      </c>
      <c r="J789" s="79">
        <v>2.62</v>
      </c>
      <c r="K789" s="79">
        <v>37.659999999999997</v>
      </c>
      <c r="L789" s="79" t="s">
        <v>17</v>
      </c>
      <c r="M789" s="85"/>
      <c r="N789" s="86"/>
      <c r="O789" s="87"/>
      <c r="P789" s="87"/>
      <c r="Q789" s="89"/>
      <c r="R789" s="89"/>
      <c r="S789" s="84" t="s">
        <v>1863</v>
      </c>
    </row>
    <row r="790" spans="1:19" ht="12.75" x14ac:dyDescent="0.2">
      <c r="A790" s="74">
        <v>604926</v>
      </c>
      <c r="B790" s="92" t="s">
        <v>3077</v>
      </c>
      <c r="C790" s="76" t="s">
        <v>3071</v>
      </c>
      <c r="D790" s="76" t="s">
        <v>3071</v>
      </c>
      <c r="E790" s="93" t="s">
        <v>3078</v>
      </c>
      <c r="F790" s="78" t="s">
        <v>532</v>
      </c>
      <c r="G790" s="78" t="s">
        <v>33</v>
      </c>
      <c r="H790" s="78" t="s">
        <v>1629</v>
      </c>
      <c r="I790" s="78" t="s">
        <v>15</v>
      </c>
      <c r="J790" s="79">
        <v>2.62</v>
      </c>
      <c r="K790" s="79">
        <v>37.659999999999997</v>
      </c>
      <c r="L790" s="79" t="s">
        <v>17</v>
      </c>
      <c r="M790" s="85"/>
      <c r="N790" s="86"/>
      <c r="O790" s="87"/>
      <c r="P790" s="87"/>
      <c r="Q790" s="89"/>
      <c r="R790" s="89"/>
      <c r="S790" s="84" t="s">
        <v>1863</v>
      </c>
    </row>
    <row r="791" spans="1:19" ht="12.75" x14ac:dyDescent="0.2">
      <c r="A791" s="74">
        <v>224830</v>
      </c>
      <c r="B791" s="76" t="s">
        <v>3079</v>
      </c>
      <c r="C791" s="76" t="s">
        <v>536</v>
      </c>
      <c r="D791" s="76" t="s">
        <v>1141</v>
      </c>
      <c r="E791" s="77">
        <v>12202</v>
      </c>
      <c r="F791" s="78" t="s">
        <v>532</v>
      </c>
      <c r="G791" s="78" t="s">
        <v>194</v>
      </c>
      <c r="H791" s="78" t="s">
        <v>1629</v>
      </c>
      <c r="I791" s="78" t="s">
        <v>15</v>
      </c>
      <c r="J791" s="79">
        <v>2.62</v>
      </c>
      <c r="K791" s="79">
        <v>18.55</v>
      </c>
      <c r="L791" s="79" t="s">
        <v>17</v>
      </c>
      <c r="M791" s="85"/>
      <c r="N791" s="86"/>
      <c r="O791" s="87"/>
      <c r="P791" s="87"/>
      <c r="Q791" s="80" t="s">
        <v>21</v>
      </c>
      <c r="R791" s="88" t="s">
        <v>1630</v>
      </c>
      <c r="S791" s="83"/>
    </row>
    <row r="792" spans="1:19" ht="12.75" x14ac:dyDescent="0.2">
      <c r="A792" s="74">
        <v>837421</v>
      </c>
      <c r="B792" s="76" t="s">
        <v>3080</v>
      </c>
      <c r="C792" s="76" t="s">
        <v>536</v>
      </c>
      <c r="D792" s="76" t="s">
        <v>1141</v>
      </c>
      <c r="E792" s="77">
        <v>120063</v>
      </c>
      <c r="F792" s="78" t="s">
        <v>534</v>
      </c>
      <c r="G792" s="78" t="s">
        <v>194</v>
      </c>
      <c r="H792" s="78" t="s">
        <v>1629</v>
      </c>
      <c r="I792" s="78" t="s">
        <v>15</v>
      </c>
      <c r="J792" s="79">
        <v>2.62</v>
      </c>
      <c r="K792" s="79">
        <v>18.55</v>
      </c>
      <c r="L792" s="79" t="s">
        <v>17</v>
      </c>
      <c r="M792" s="85"/>
      <c r="N792" s="86"/>
      <c r="O792" s="87"/>
      <c r="P792" s="87"/>
      <c r="Q792" s="80" t="s">
        <v>21</v>
      </c>
      <c r="R792" s="88" t="s">
        <v>1630</v>
      </c>
      <c r="S792" s="83"/>
    </row>
    <row r="793" spans="1:19" ht="12.75" x14ac:dyDescent="0.2">
      <c r="A793" s="74">
        <v>834374</v>
      </c>
      <c r="B793" s="76" t="s">
        <v>3081</v>
      </c>
      <c r="C793" s="76" t="s">
        <v>3082</v>
      </c>
      <c r="D793" s="76" t="s">
        <v>1141</v>
      </c>
      <c r="E793" s="77">
        <v>10052000042143</v>
      </c>
      <c r="F793" s="78" t="s">
        <v>3069</v>
      </c>
      <c r="G793" s="78" t="s">
        <v>194</v>
      </c>
      <c r="H793" s="78" t="s">
        <v>1629</v>
      </c>
      <c r="I793" s="78" t="s">
        <v>15</v>
      </c>
      <c r="J793" s="79">
        <v>2.62</v>
      </c>
      <c r="K793" s="79">
        <v>25.47</v>
      </c>
      <c r="L793" s="79" t="s">
        <v>17</v>
      </c>
      <c r="M793" s="85"/>
      <c r="N793" s="86"/>
      <c r="O793" s="87"/>
      <c r="P793" s="87"/>
      <c r="Q793" s="80" t="s">
        <v>21</v>
      </c>
      <c r="R793" s="88" t="s">
        <v>1630</v>
      </c>
      <c r="S793" s="83"/>
    </row>
    <row r="794" spans="1:19" ht="12.75" x14ac:dyDescent="0.2">
      <c r="A794" s="74">
        <v>834391</v>
      </c>
      <c r="B794" s="76" t="s">
        <v>3083</v>
      </c>
      <c r="C794" s="76" t="s">
        <v>3082</v>
      </c>
      <c r="D794" s="76" t="s">
        <v>1141</v>
      </c>
      <c r="E794" s="77">
        <v>10052000043546</v>
      </c>
      <c r="F794" s="78" t="s">
        <v>3069</v>
      </c>
      <c r="G794" s="78" t="s">
        <v>194</v>
      </c>
      <c r="H794" s="78" t="s">
        <v>1629</v>
      </c>
      <c r="I794" s="78" t="s">
        <v>15</v>
      </c>
      <c r="J794" s="79">
        <v>2.62</v>
      </c>
      <c r="K794" s="79">
        <v>25.47</v>
      </c>
      <c r="L794" s="79" t="s">
        <v>17</v>
      </c>
      <c r="M794" s="85"/>
      <c r="N794" s="86"/>
      <c r="O794" s="87"/>
      <c r="P794" s="87"/>
      <c r="Q794" s="80" t="s">
        <v>21</v>
      </c>
      <c r="R794" s="88" t="s">
        <v>1630</v>
      </c>
      <c r="S794" s="83"/>
    </row>
    <row r="795" spans="1:19" ht="12.75" x14ac:dyDescent="0.2">
      <c r="A795" s="74">
        <v>726950</v>
      </c>
      <c r="B795" s="76" t="s">
        <v>3084</v>
      </c>
      <c r="C795" s="76" t="s">
        <v>536</v>
      </c>
      <c r="D795" s="76" t="s">
        <v>1141</v>
      </c>
      <c r="E795" s="77">
        <v>12203</v>
      </c>
      <c r="F795" s="78" t="s">
        <v>532</v>
      </c>
      <c r="G795" s="78" t="s">
        <v>194</v>
      </c>
      <c r="H795" s="78" t="s">
        <v>1629</v>
      </c>
      <c r="I795" s="78" t="s">
        <v>15</v>
      </c>
      <c r="J795" s="79">
        <v>2.62</v>
      </c>
      <c r="K795" s="79">
        <v>18.55</v>
      </c>
      <c r="L795" s="79" t="s">
        <v>17</v>
      </c>
      <c r="M795" s="85"/>
      <c r="N795" s="86"/>
      <c r="O795" s="87"/>
      <c r="P795" s="87"/>
      <c r="Q795" s="80" t="s">
        <v>21</v>
      </c>
      <c r="R795" s="88" t="s">
        <v>1630</v>
      </c>
      <c r="S795" s="83"/>
    </row>
    <row r="796" spans="1:19" ht="12.75" x14ac:dyDescent="0.2">
      <c r="A796" s="74">
        <v>405520</v>
      </c>
      <c r="B796" s="84" t="s">
        <v>3085</v>
      </c>
      <c r="C796" s="76" t="s">
        <v>3066</v>
      </c>
      <c r="D796" s="76" t="s">
        <v>1141</v>
      </c>
      <c r="E796" s="77">
        <v>10052000042129</v>
      </c>
      <c r="F796" s="80" t="s">
        <v>3069</v>
      </c>
      <c r="G796" s="78" t="s">
        <v>194</v>
      </c>
      <c r="H796" s="80" t="s">
        <v>1629</v>
      </c>
      <c r="I796" s="80" t="s">
        <v>15</v>
      </c>
      <c r="J796" s="90">
        <v>2.62</v>
      </c>
      <c r="K796" s="90">
        <v>25.47</v>
      </c>
      <c r="L796" s="90" t="s">
        <v>17</v>
      </c>
      <c r="M796" s="85"/>
      <c r="N796" s="86"/>
      <c r="O796" s="87"/>
      <c r="P796" s="87"/>
      <c r="Q796" s="80" t="s">
        <v>21</v>
      </c>
      <c r="R796" s="88" t="s">
        <v>1630</v>
      </c>
      <c r="S796" s="83"/>
    </row>
    <row r="797" spans="1:19" ht="12.75" x14ac:dyDescent="0.2">
      <c r="A797" s="74">
        <v>573703</v>
      </c>
      <c r="B797" s="84" t="s">
        <v>3086</v>
      </c>
      <c r="C797" s="76" t="s">
        <v>3087</v>
      </c>
      <c r="D797" s="76" t="s">
        <v>3088</v>
      </c>
      <c r="E797" s="77">
        <v>197857</v>
      </c>
      <c r="F797" s="80" t="s">
        <v>3089</v>
      </c>
      <c r="G797" s="80" t="s">
        <v>194</v>
      </c>
      <c r="H797" s="80" t="s">
        <v>1629</v>
      </c>
      <c r="I797" s="80" t="s">
        <v>15</v>
      </c>
      <c r="J797" s="90">
        <v>2.62</v>
      </c>
      <c r="K797" s="90">
        <v>22.07</v>
      </c>
      <c r="L797" s="90" t="s">
        <v>17</v>
      </c>
      <c r="M797" s="85"/>
      <c r="N797" s="86"/>
      <c r="O797" s="87"/>
      <c r="P797" s="87"/>
      <c r="Q797" s="89"/>
      <c r="R797" s="89"/>
      <c r="S797" s="83"/>
    </row>
    <row r="798" spans="1:19" ht="12.75" x14ac:dyDescent="0.2">
      <c r="A798" s="74">
        <v>312928</v>
      </c>
      <c r="B798" s="92" t="s">
        <v>3090</v>
      </c>
      <c r="C798" s="76" t="s">
        <v>44</v>
      </c>
      <c r="D798" s="76" t="s">
        <v>102</v>
      </c>
      <c r="E798" s="93">
        <v>312928</v>
      </c>
      <c r="F798" s="78" t="s">
        <v>3091</v>
      </c>
      <c r="G798" s="78" t="s">
        <v>104</v>
      </c>
      <c r="H798" s="78" t="s">
        <v>1629</v>
      </c>
      <c r="I798" s="78" t="s">
        <v>15</v>
      </c>
      <c r="J798" s="79">
        <v>2.62</v>
      </c>
      <c r="K798" s="79">
        <v>46.57</v>
      </c>
      <c r="L798" s="79" t="s">
        <v>17</v>
      </c>
      <c r="M798" s="85"/>
      <c r="N798" s="86"/>
      <c r="O798" s="87"/>
      <c r="P798" s="87"/>
      <c r="Q798" s="89"/>
      <c r="R798" s="89"/>
      <c r="S798" s="84" t="s">
        <v>2992</v>
      </c>
    </row>
    <row r="799" spans="1:19" ht="12.75" x14ac:dyDescent="0.2">
      <c r="A799" s="74">
        <v>455677</v>
      </c>
      <c r="B799" s="84" t="s">
        <v>3092</v>
      </c>
      <c r="C799" s="76" t="s">
        <v>544</v>
      </c>
      <c r="D799" s="76" t="s">
        <v>3093</v>
      </c>
      <c r="E799" s="77" t="s">
        <v>3094</v>
      </c>
      <c r="F799" s="80" t="s">
        <v>3095</v>
      </c>
      <c r="G799" s="78" t="s">
        <v>104</v>
      </c>
      <c r="H799" s="80" t="s">
        <v>1629</v>
      </c>
      <c r="I799" s="78" t="s">
        <v>160</v>
      </c>
      <c r="J799" s="90">
        <v>2.62</v>
      </c>
      <c r="K799" s="90">
        <v>49.91</v>
      </c>
      <c r="L799" s="90">
        <v>46.93</v>
      </c>
      <c r="M799" s="80">
        <v>100047</v>
      </c>
      <c r="N799" s="81">
        <v>1.8</v>
      </c>
      <c r="O799" s="82">
        <v>2.98</v>
      </c>
      <c r="P799" s="82">
        <v>0</v>
      </c>
      <c r="Q799" s="82" t="s">
        <v>21</v>
      </c>
      <c r="R799" s="82" t="s">
        <v>1630</v>
      </c>
      <c r="S799" s="83"/>
    </row>
    <row r="800" spans="1:19" ht="12.75" x14ac:dyDescent="0.2">
      <c r="A800" s="74">
        <v>455682</v>
      </c>
      <c r="B800" s="84" t="s">
        <v>3096</v>
      </c>
      <c r="C800" s="76" t="s">
        <v>544</v>
      </c>
      <c r="D800" s="76" t="s">
        <v>3093</v>
      </c>
      <c r="E800" s="77" t="s">
        <v>3097</v>
      </c>
      <c r="F800" s="80" t="s">
        <v>3095</v>
      </c>
      <c r="G800" s="78" t="s">
        <v>104</v>
      </c>
      <c r="H800" s="80" t="s">
        <v>1629</v>
      </c>
      <c r="I800" s="78" t="s">
        <v>160</v>
      </c>
      <c r="J800" s="90">
        <v>2.62</v>
      </c>
      <c r="K800" s="90">
        <v>57.79</v>
      </c>
      <c r="L800" s="90">
        <v>55.089999999999996</v>
      </c>
      <c r="M800" s="80">
        <v>100047</v>
      </c>
      <c r="N800" s="81">
        <v>1.63</v>
      </c>
      <c r="O800" s="82">
        <v>2.7</v>
      </c>
      <c r="P800" s="82">
        <v>0</v>
      </c>
      <c r="Q800" s="82" t="s">
        <v>21</v>
      </c>
      <c r="R800" s="82" t="s">
        <v>1630</v>
      </c>
      <c r="S800" s="83"/>
    </row>
    <row r="801" spans="1:19" ht="12.75" x14ac:dyDescent="0.2">
      <c r="A801" s="74">
        <v>557540</v>
      </c>
      <c r="B801" s="84" t="s">
        <v>3098</v>
      </c>
      <c r="C801" s="76" t="s">
        <v>3099</v>
      </c>
      <c r="D801" s="76" t="s">
        <v>3100</v>
      </c>
      <c r="E801" s="77" t="s">
        <v>3101</v>
      </c>
      <c r="F801" s="78" t="s">
        <v>1091</v>
      </c>
      <c r="G801" s="78" t="s">
        <v>272</v>
      </c>
      <c r="H801" s="80" t="s">
        <v>1629</v>
      </c>
      <c r="I801" s="78" t="s">
        <v>15</v>
      </c>
      <c r="J801" s="79">
        <v>2.62</v>
      </c>
      <c r="K801" s="79" t="s">
        <v>16</v>
      </c>
      <c r="L801" s="79" t="s">
        <v>17</v>
      </c>
      <c r="M801" s="85"/>
      <c r="N801" s="86"/>
      <c r="O801" s="87"/>
      <c r="P801" s="87"/>
      <c r="Q801" s="80" t="s">
        <v>21</v>
      </c>
      <c r="R801" s="88" t="s">
        <v>1630</v>
      </c>
      <c r="S801" s="83"/>
    </row>
    <row r="802" spans="1:19" ht="12.75" x14ac:dyDescent="0.2">
      <c r="A802" s="74">
        <v>711160</v>
      </c>
      <c r="B802" s="76" t="s">
        <v>3102</v>
      </c>
      <c r="C802" s="76" t="s">
        <v>44</v>
      </c>
      <c r="D802" s="76" t="s">
        <v>3093</v>
      </c>
      <c r="E802" s="77" t="s">
        <v>3103</v>
      </c>
      <c r="F802" s="78" t="s">
        <v>920</v>
      </c>
      <c r="G802" s="78" t="s">
        <v>272</v>
      </c>
      <c r="H802" s="78" t="s">
        <v>1629</v>
      </c>
      <c r="I802" s="78" t="s">
        <v>15</v>
      </c>
      <c r="J802" s="79">
        <v>2.62</v>
      </c>
      <c r="K802" s="79">
        <v>77.95</v>
      </c>
      <c r="L802" s="79" t="s">
        <v>17</v>
      </c>
      <c r="M802" s="85"/>
      <c r="N802" s="86"/>
      <c r="O802" s="87"/>
      <c r="P802" s="87"/>
      <c r="Q802" s="82" t="s">
        <v>21</v>
      </c>
      <c r="R802" s="82" t="s">
        <v>1630</v>
      </c>
      <c r="S802" s="83"/>
    </row>
    <row r="803" spans="1:19" ht="12.75" x14ac:dyDescent="0.2">
      <c r="A803" s="74">
        <v>433153</v>
      </c>
      <c r="B803" s="84" t="s">
        <v>3104</v>
      </c>
      <c r="C803" s="76" t="s">
        <v>44</v>
      </c>
      <c r="D803" s="76" t="s">
        <v>3093</v>
      </c>
      <c r="E803" s="77" t="s">
        <v>539</v>
      </c>
      <c r="F803" s="78" t="s">
        <v>173</v>
      </c>
      <c r="G803" s="78" t="s">
        <v>272</v>
      </c>
      <c r="H803" s="78" t="s">
        <v>1629</v>
      </c>
      <c r="I803" s="78" t="s">
        <v>160</v>
      </c>
      <c r="J803" s="79">
        <v>2.62</v>
      </c>
      <c r="K803" s="79">
        <v>37.75</v>
      </c>
      <c r="L803" s="79">
        <v>31.55</v>
      </c>
      <c r="M803" s="80">
        <v>100047</v>
      </c>
      <c r="N803" s="81">
        <v>3.75</v>
      </c>
      <c r="O803" s="82">
        <v>6.2</v>
      </c>
      <c r="P803" s="82">
        <v>0</v>
      </c>
      <c r="Q803" s="80" t="s">
        <v>21</v>
      </c>
      <c r="R803" s="88" t="s">
        <v>1630</v>
      </c>
      <c r="S803" s="83"/>
    </row>
    <row r="804" spans="1:19" ht="12.75" x14ac:dyDescent="0.2">
      <c r="A804" s="74">
        <v>240080</v>
      </c>
      <c r="B804" s="84" t="s">
        <v>3105</v>
      </c>
      <c r="C804" s="76" t="s">
        <v>544</v>
      </c>
      <c r="D804" s="76" t="s">
        <v>3093</v>
      </c>
      <c r="E804" s="77" t="s">
        <v>3106</v>
      </c>
      <c r="F804" s="78" t="s">
        <v>159</v>
      </c>
      <c r="G804" s="78" t="s">
        <v>104</v>
      </c>
      <c r="H804" s="78" t="s">
        <v>1629</v>
      </c>
      <c r="I804" s="78" t="s">
        <v>160</v>
      </c>
      <c r="J804" s="79">
        <v>2.62</v>
      </c>
      <c r="K804" s="79">
        <v>53.7</v>
      </c>
      <c r="L804" s="79">
        <v>48.82</v>
      </c>
      <c r="M804" s="80">
        <v>100047</v>
      </c>
      <c r="N804" s="81">
        <v>2.95</v>
      </c>
      <c r="O804" s="82">
        <v>4.88</v>
      </c>
      <c r="P804" s="82">
        <v>0</v>
      </c>
      <c r="Q804" s="80" t="s">
        <v>21</v>
      </c>
      <c r="R804" s="88" t="s">
        <v>1630</v>
      </c>
      <c r="S804" s="83"/>
    </row>
    <row r="805" spans="1:19" ht="12.75" x14ac:dyDescent="0.2">
      <c r="A805" s="74">
        <v>554470</v>
      </c>
      <c r="B805" s="84" t="s">
        <v>3107</v>
      </c>
      <c r="C805" s="84" t="s">
        <v>3108</v>
      </c>
      <c r="D805" s="76" t="s">
        <v>3109</v>
      </c>
      <c r="E805" s="77">
        <v>40176</v>
      </c>
      <c r="F805" s="80" t="s">
        <v>3110</v>
      </c>
      <c r="G805" s="78" t="s">
        <v>104</v>
      </c>
      <c r="H805" s="80" t="s">
        <v>1629</v>
      </c>
      <c r="I805" s="78" t="s">
        <v>15</v>
      </c>
      <c r="J805" s="90">
        <v>2.62</v>
      </c>
      <c r="K805" s="91">
        <v>169.38</v>
      </c>
      <c r="L805" s="79" t="s">
        <v>17</v>
      </c>
      <c r="M805" s="85"/>
      <c r="N805" s="86"/>
      <c r="O805" s="87"/>
      <c r="P805" s="87"/>
      <c r="Q805" s="80" t="s">
        <v>21</v>
      </c>
      <c r="R805" s="80" t="s">
        <v>1630</v>
      </c>
      <c r="S805" s="84" t="s">
        <v>3111</v>
      </c>
    </row>
    <row r="806" spans="1:19" ht="12.75" x14ac:dyDescent="0.2">
      <c r="A806" s="74">
        <v>576705</v>
      </c>
      <c r="B806" s="92" t="s">
        <v>3112</v>
      </c>
      <c r="C806" s="76" t="s">
        <v>3109</v>
      </c>
      <c r="D806" s="76" t="s">
        <v>3109</v>
      </c>
      <c r="E806" s="93">
        <v>40376</v>
      </c>
      <c r="F806" s="78" t="s">
        <v>3113</v>
      </c>
      <c r="G806" s="78" t="s">
        <v>104</v>
      </c>
      <c r="H806" s="78" t="s">
        <v>1629</v>
      </c>
      <c r="I806" s="78" t="s">
        <v>160</v>
      </c>
      <c r="J806" s="79">
        <v>2.62</v>
      </c>
      <c r="K806" s="79">
        <v>106.17</v>
      </c>
      <c r="L806" s="79">
        <v>90.75</v>
      </c>
      <c r="M806" s="80">
        <v>100047</v>
      </c>
      <c r="N806" s="81">
        <v>9.32</v>
      </c>
      <c r="O806" s="82">
        <v>15.42</v>
      </c>
      <c r="P806" s="82">
        <v>0</v>
      </c>
      <c r="Q806" s="80" t="s">
        <v>21</v>
      </c>
      <c r="R806" s="88" t="s">
        <v>1630</v>
      </c>
      <c r="S806" s="83"/>
    </row>
    <row r="807" spans="1:19" ht="12.75" x14ac:dyDescent="0.2">
      <c r="A807" s="74">
        <v>741320</v>
      </c>
      <c r="B807" s="84" t="s">
        <v>3114</v>
      </c>
      <c r="C807" s="76" t="s">
        <v>544</v>
      </c>
      <c r="D807" s="76" t="s">
        <v>3093</v>
      </c>
      <c r="E807" s="77" t="s">
        <v>3115</v>
      </c>
      <c r="F807" s="78" t="s">
        <v>3116</v>
      </c>
      <c r="G807" s="78" t="s">
        <v>104</v>
      </c>
      <c r="H807" s="78" t="s">
        <v>1629</v>
      </c>
      <c r="I807" s="78" t="s">
        <v>160</v>
      </c>
      <c r="J807" s="79">
        <v>2.62</v>
      </c>
      <c r="K807" s="79">
        <v>56.68</v>
      </c>
      <c r="L807" s="79">
        <v>50.15</v>
      </c>
      <c r="M807" s="80">
        <v>100047</v>
      </c>
      <c r="N807" s="81">
        <v>3.95</v>
      </c>
      <c r="O807" s="82">
        <v>6.53</v>
      </c>
      <c r="P807" s="82">
        <v>0</v>
      </c>
      <c r="Q807" s="80" t="s">
        <v>21</v>
      </c>
      <c r="R807" s="88" t="s">
        <v>1630</v>
      </c>
      <c r="S807" s="83"/>
    </row>
    <row r="808" spans="1:19" ht="12.75" x14ac:dyDescent="0.2">
      <c r="A808" s="74">
        <v>323848</v>
      </c>
      <c r="B808" s="76" t="s">
        <v>3117</v>
      </c>
      <c r="C808" s="76" t="s">
        <v>3118</v>
      </c>
      <c r="D808" s="76" t="s">
        <v>1729</v>
      </c>
      <c r="E808" s="77">
        <v>69039</v>
      </c>
      <c r="F808" s="78" t="s">
        <v>2946</v>
      </c>
      <c r="G808" s="78" t="s">
        <v>47</v>
      </c>
      <c r="H808" s="78" t="s">
        <v>1629</v>
      </c>
      <c r="I808" s="78" t="s">
        <v>15</v>
      </c>
      <c r="J808" s="79">
        <v>2.62</v>
      </c>
      <c r="K808" s="79">
        <v>47.81</v>
      </c>
      <c r="L808" s="79" t="s">
        <v>17</v>
      </c>
      <c r="M808" s="85"/>
      <c r="N808" s="86"/>
      <c r="O808" s="87"/>
      <c r="P808" s="87"/>
      <c r="Q808" s="82" t="s">
        <v>21</v>
      </c>
      <c r="R808" s="82" t="s">
        <v>1630</v>
      </c>
      <c r="S808" s="83"/>
    </row>
    <row r="809" spans="1:19" ht="12.75" x14ac:dyDescent="0.2">
      <c r="A809" s="74">
        <v>550608</v>
      </c>
      <c r="B809" s="76" t="s">
        <v>3119</v>
      </c>
      <c r="C809" s="76" t="s">
        <v>3118</v>
      </c>
      <c r="D809" s="76" t="s">
        <v>1729</v>
      </c>
      <c r="E809" s="77">
        <v>70255</v>
      </c>
      <c r="F809" s="78" t="s">
        <v>3120</v>
      </c>
      <c r="G809" s="78" t="s">
        <v>47</v>
      </c>
      <c r="H809" s="78" t="s">
        <v>1629</v>
      </c>
      <c r="I809" s="78" t="s">
        <v>15</v>
      </c>
      <c r="J809" s="79">
        <v>2.62</v>
      </c>
      <c r="K809" s="79">
        <v>42.87</v>
      </c>
      <c r="L809" s="79" t="s">
        <v>17</v>
      </c>
      <c r="M809" s="85"/>
      <c r="N809" s="86"/>
      <c r="O809" s="87"/>
      <c r="P809" s="87"/>
      <c r="Q809" s="80" t="s">
        <v>21</v>
      </c>
      <c r="R809" s="88" t="s">
        <v>1630</v>
      </c>
      <c r="S809" s="83"/>
    </row>
    <row r="810" spans="1:19" ht="12.75" x14ac:dyDescent="0.2">
      <c r="A810" s="74">
        <v>481492</v>
      </c>
      <c r="B810" s="84" t="s">
        <v>3121</v>
      </c>
      <c r="C810" s="76" t="s">
        <v>544</v>
      </c>
      <c r="D810" s="76" t="s">
        <v>3093</v>
      </c>
      <c r="E810" s="77" t="s">
        <v>3122</v>
      </c>
      <c r="F810" s="78" t="s">
        <v>3123</v>
      </c>
      <c r="G810" s="78" t="s">
        <v>272</v>
      </c>
      <c r="H810" s="78" t="s">
        <v>1629</v>
      </c>
      <c r="I810" s="78" t="s">
        <v>160</v>
      </c>
      <c r="J810" s="79">
        <v>2.62</v>
      </c>
      <c r="K810" s="79">
        <v>54.2</v>
      </c>
      <c r="L810" s="79">
        <v>47.93</v>
      </c>
      <c r="M810" s="80">
        <v>100047</v>
      </c>
      <c r="N810" s="81">
        <v>3.79</v>
      </c>
      <c r="O810" s="82">
        <v>6.27</v>
      </c>
      <c r="P810" s="82">
        <v>0</v>
      </c>
      <c r="Q810" s="82" t="s">
        <v>21</v>
      </c>
      <c r="R810" s="82" t="s">
        <v>1630</v>
      </c>
      <c r="S810" s="83"/>
    </row>
    <row r="811" spans="1:19" ht="12.75" x14ac:dyDescent="0.2">
      <c r="A811" s="74">
        <v>192330</v>
      </c>
      <c r="B811" s="84" t="s">
        <v>3124</v>
      </c>
      <c r="C811" s="76" t="s">
        <v>3108</v>
      </c>
      <c r="D811" s="76" t="s">
        <v>3109</v>
      </c>
      <c r="E811" s="77">
        <v>40927</v>
      </c>
      <c r="F811" s="78" t="s">
        <v>271</v>
      </c>
      <c r="G811" s="78" t="s">
        <v>104</v>
      </c>
      <c r="H811" s="78" t="s">
        <v>1629</v>
      </c>
      <c r="I811" s="78" t="s">
        <v>160</v>
      </c>
      <c r="J811" s="79">
        <v>2.62</v>
      </c>
      <c r="K811" s="79">
        <v>100.05</v>
      </c>
      <c r="L811" s="79">
        <v>84.85</v>
      </c>
      <c r="M811" s="80">
        <v>100047</v>
      </c>
      <c r="N811" s="81">
        <v>9.19</v>
      </c>
      <c r="O811" s="82">
        <v>15.2</v>
      </c>
      <c r="P811" s="82">
        <v>0</v>
      </c>
      <c r="Q811" s="80" t="s">
        <v>21</v>
      </c>
      <c r="R811" s="88" t="s">
        <v>1630</v>
      </c>
      <c r="S811" s="83"/>
    </row>
    <row r="812" spans="1:19" ht="12.75" x14ac:dyDescent="0.2">
      <c r="A812" s="74">
        <v>533034</v>
      </c>
      <c r="B812" s="84" t="s">
        <v>3125</v>
      </c>
      <c r="C812" s="76" t="s">
        <v>3108</v>
      </c>
      <c r="D812" s="76" t="s">
        <v>3109</v>
      </c>
      <c r="E812" s="77">
        <v>40928</v>
      </c>
      <c r="F812" s="78" t="s">
        <v>271</v>
      </c>
      <c r="G812" s="78" t="s">
        <v>104</v>
      </c>
      <c r="H812" s="78" t="s">
        <v>1629</v>
      </c>
      <c r="I812" s="78" t="s">
        <v>160</v>
      </c>
      <c r="J812" s="79">
        <v>2.62</v>
      </c>
      <c r="K812" s="79">
        <v>110.51</v>
      </c>
      <c r="L812" s="79">
        <v>97.9</v>
      </c>
      <c r="M812" s="80">
        <v>100047</v>
      </c>
      <c r="N812" s="81">
        <v>7.62</v>
      </c>
      <c r="O812" s="82">
        <v>12.61</v>
      </c>
      <c r="P812" s="82">
        <v>0</v>
      </c>
      <c r="Q812" s="80" t="s">
        <v>21</v>
      </c>
      <c r="R812" s="88" t="s">
        <v>1630</v>
      </c>
      <c r="S812" s="83"/>
    </row>
    <row r="813" spans="1:19" ht="12.75" x14ac:dyDescent="0.2">
      <c r="A813" s="74">
        <v>465798</v>
      </c>
      <c r="B813" s="76" t="s">
        <v>3126</v>
      </c>
      <c r="C813" s="76" t="s">
        <v>44</v>
      </c>
      <c r="D813" s="76" t="s">
        <v>3093</v>
      </c>
      <c r="E813" s="77" t="s">
        <v>3127</v>
      </c>
      <c r="F813" s="78" t="s">
        <v>360</v>
      </c>
      <c r="G813" s="78" t="s">
        <v>104</v>
      </c>
      <c r="H813" s="78" t="s">
        <v>1629</v>
      </c>
      <c r="I813" s="78" t="s">
        <v>15</v>
      </c>
      <c r="J813" s="79">
        <v>2.62</v>
      </c>
      <c r="K813" s="79">
        <v>61.75</v>
      </c>
      <c r="L813" s="79" t="s">
        <v>17</v>
      </c>
      <c r="M813" s="85"/>
      <c r="N813" s="86"/>
      <c r="O813" s="87"/>
      <c r="P813" s="87"/>
      <c r="Q813" s="82" t="s">
        <v>21</v>
      </c>
      <c r="R813" s="82" t="s">
        <v>1630</v>
      </c>
      <c r="S813" s="83"/>
    </row>
    <row r="814" spans="1:19" ht="12.75" x14ac:dyDescent="0.2">
      <c r="A814" s="74">
        <v>208990</v>
      </c>
      <c r="B814" s="84" t="s">
        <v>3128</v>
      </c>
      <c r="C814" s="76" t="s">
        <v>544</v>
      </c>
      <c r="D814" s="76" t="s">
        <v>3093</v>
      </c>
      <c r="E814" s="77" t="s">
        <v>3129</v>
      </c>
      <c r="F814" s="78" t="s">
        <v>159</v>
      </c>
      <c r="G814" s="78" t="s">
        <v>104</v>
      </c>
      <c r="H814" s="78" t="s">
        <v>1629</v>
      </c>
      <c r="I814" s="78" t="s">
        <v>160</v>
      </c>
      <c r="J814" s="79">
        <v>2.62</v>
      </c>
      <c r="K814" s="79">
        <v>24.34</v>
      </c>
      <c r="L814" s="79">
        <v>21.83</v>
      </c>
      <c r="M814" s="80">
        <v>100047</v>
      </c>
      <c r="N814" s="81">
        <v>1.52</v>
      </c>
      <c r="O814" s="82">
        <v>2.5099999999999998</v>
      </c>
      <c r="P814" s="82">
        <v>0</v>
      </c>
      <c r="Q814" s="82" t="s">
        <v>21</v>
      </c>
      <c r="R814" s="82" t="s">
        <v>1630</v>
      </c>
      <c r="S814" s="83"/>
    </row>
    <row r="815" spans="1:19" ht="12.75" x14ac:dyDescent="0.2">
      <c r="A815" s="74">
        <v>206539</v>
      </c>
      <c r="B815" s="84" t="s">
        <v>3130</v>
      </c>
      <c r="C815" s="76" t="s">
        <v>44</v>
      </c>
      <c r="D815" s="76" t="s">
        <v>541</v>
      </c>
      <c r="E815" s="77">
        <v>23812417</v>
      </c>
      <c r="F815" s="78" t="s">
        <v>542</v>
      </c>
      <c r="G815" s="78" t="s">
        <v>272</v>
      </c>
      <c r="H815" s="80" t="s">
        <v>1629</v>
      </c>
      <c r="I815" s="78" t="s">
        <v>15</v>
      </c>
      <c r="J815" s="79">
        <v>2.62</v>
      </c>
      <c r="K815" s="79" t="s">
        <v>16</v>
      </c>
      <c r="L815" s="79" t="s">
        <v>17</v>
      </c>
      <c r="M815" s="85"/>
      <c r="N815" s="86"/>
      <c r="O815" s="87"/>
      <c r="P815" s="87"/>
      <c r="Q815" s="82" t="s">
        <v>21</v>
      </c>
      <c r="R815" s="82" t="s">
        <v>1630</v>
      </c>
      <c r="S815" s="83"/>
    </row>
    <row r="816" spans="1:19" ht="12.75" x14ac:dyDescent="0.2">
      <c r="A816" s="74">
        <v>206547</v>
      </c>
      <c r="B816" s="84" t="s">
        <v>3131</v>
      </c>
      <c r="C816" s="76" t="s">
        <v>44</v>
      </c>
      <c r="D816" s="76" t="s">
        <v>541</v>
      </c>
      <c r="E816" s="77">
        <v>24812417</v>
      </c>
      <c r="F816" s="78" t="s">
        <v>542</v>
      </c>
      <c r="G816" s="78" t="s">
        <v>272</v>
      </c>
      <c r="H816" s="80" t="s">
        <v>1629</v>
      </c>
      <c r="I816" s="78" t="s">
        <v>15</v>
      </c>
      <c r="J816" s="79">
        <v>2.62</v>
      </c>
      <c r="K816" s="79" t="s">
        <v>16</v>
      </c>
      <c r="L816" s="79" t="s">
        <v>17</v>
      </c>
      <c r="M816" s="85"/>
      <c r="N816" s="86"/>
      <c r="O816" s="87"/>
      <c r="P816" s="87"/>
      <c r="Q816" s="80" t="s">
        <v>21</v>
      </c>
      <c r="R816" s="88" t="s">
        <v>1630</v>
      </c>
      <c r="S816" s="83"/>
    </row>
    <row r="817" spans="1:19" ht="12.75" x14ac:dyDescent="0.2">
      <c r="A817" s="74">
        <v>849370</v>
      </c>
      <c r="B817" s="84" t="s">
        <v>3132</v>
      </c>
      <c r="C817" s="76" t="s">
        <v>544</v>
      </c>
      <c r="D817" s="76" t="s">
        <v>3093</v>
      </c>
      <c r="E817" s="77" t="s">
        <v>3133</v>
      </c>
      <c r="F817" s="78" t="s">
        <v>3134</v>
      </c>
      <c r="G817" s="78" t="s">
        <v>272</v>
      </c>
      <c r="H817" s="78" t="s">
        <v>1629</v>
      </c>
      <c r="I817" s="78" t="s">
        <v>160</v>
      </c>
      <c r="J817" s="79">
        <v>2.62</v>
      </c>
      <c r="K817" s="79">
        <v>50.14</v>
      </c>
      <c r="L817" s="79">
        <v>37.78</v>
      </c>
      <c r="M817" s="80">
        <v>100047</v>
      </c>
      <c r="N817" s="81">
        <v>7.47</v>
      </c>
      <c r="O817" s="82">
        <v>12.36</v>
      </c>
      <c r="P817" s="82">
        <v>0</v>
      </c>
      <c r="Q817" s="82" t="s">
        <v>21</v>
      </c>
      <c r="R817" s="82" t="s">
        <v>1630</v>
      </c>
      <c r="S817" s="83"/>
    </row>
    <row r="818" spans="1:19" ht="12.75" x14ac:dyDescent="0.2">
      <c r="A818" s="74">
        <v>874302</v>
      </c>
      <c r="B818" s="76" t="s">
        <v>3135</v>
      </c>
      <c r="C818" s="76" t="s">
        <v>44</v>
      </c>
      <c r="D818" s="76" t="s">
        <v>3093</v>
      </c>
      <c r="E818" s="77" t="s">
        <v>3136</v>
      </c>
      <c r="F818" s="78" t="s">
        <v>3134</v>
      </c>
      <c r="G818" s="78" t="s">
        <v>272</v>
      </c>
      <c r="H818" s="78" t="s">
        <v>1629</v>
      </c>
      <c r="I818" s="78" t="s">
        <v>15</v>
      </c>
      <c r="J818" s="79">
        <v>2.62</v>
      </c>
      <c r="K818" s="79">
        <v>63.36</v>
      </c>
      <c r="L818" s="79" t="s">
        <v>17</v>
      </c>
      <c r="M818" s="85"/>
      <c r="N818" s="86"/>
      <c r="O818" s="87"/>
      <c r="P818" s="87"/>
      <c r="Q818" s="80" t="s">
        <v>21</v>
      </c>
      <c r="R818" s="88" t="s">
        <v>1630</v>
      </c>
      <c r="S818" s="83"/>
    </row>
    <row r="819" spans="1:19" ht="12.75" x14ac:dyDescent="0.2">
      <c r="A819" s="74">
        <v>119865</v>
      </c>
      <c r="B819" s="84" t="s">
        <v>3137</v>
      </c>
      <c r="C819" s="84" t="s">
        <v>44</v>
      </c>
      <c r="D819" s="76" t="s">
        <v>3093</v>
      </c>
      <c r="E819" s="77" t="s">
        <v>3138</v>
      </c>
      <c r="F819" s="80" t="s">
        <v>360</v>
      </c>
      <c r="G819" s="78" t="s">
        <v>104</v>
      </c>
      <c r="H819" s="80" t="s">
        <v>1629</v>
      </c>
      <c r="I819" s="80" t="s">
        <v>15</v>
      </c>
      <c r="J819" s="90">
        <v>2.62</v>
      </c>
      <c r="K819" s="90">
        <v>64.34</v>
      </c>
      <c r="L819" s="90" t="s">
        <v>17</v>
      </c>
      <c r="M819" s="85"/>
      <c r="N819" s="86"/>
      <c r="O819" s="87"/>
      <c r="P819" s="87"/>
      <c r="Q819" s="82" t="s">
        <v>21</v>
      </c>
      <c r="R819" s="82" t="s">
        <v>1630</v>
      </c>
      <c r="S819" s="83"/>
    </row>
    <row r="820" spans="1:19" ht="12.75" x14ac:dyDescent="0.2">
      <c r="A820" s="74">
        <v>565859</v>
      </c>
      <c r="B820" s="76" t="s">
        <v>3139</v>
      </c>
      <c r="C820" s="76" t="s">
        <v>3140</v>
      </c>
      <c r="D820" s="76" t="s">
        <v>2152</v>
      </c>
      <c r="E820" s="77">
        <v>50451</v>
      </c>
      <c r="F820" s="78" t="s">
        <v>3141</v>
      </c>
      <c r="G820" s="78" t="s">
        <v>47</v>
      </c>
      <c r="H820" s="78" t="s">
        <v>1629</v>
      </c>
      <c r="I820" s="78" t="s">
        <v>15</v>
      </c>
      <c r="J820" s="79">
        <v>2.62</v>
      </c>
      <c r="K820" s="79">
        <v>96.3</v>
      </c>
      <c r="L820" s="79" t="s">
        <v>17</v>
      </c>
      <c r="M820" s="85"/>
      <c r="N820" s="86"/>
      <c r="O820" s="87"/>
      <c r="P820" s="87"/>
      <c r="Q820" s="82" t="s">
        <v>21</v>
      </c>
      <c r="R820" s="82" t="s">
        <v>1630</v>
      </c>
      <c r="S820" s="83"/>
    </row>
    <row r="821" spans="1:19" ht="12.75" x14ac:dyDescent="0.2">
      <c r="A821" s="74">
        <v>444000</v>
      </c>
      <c r="B821" s="84" t="s">
        <v>3142</v>
      </c>
      <c r="C821" s="76" t="s">
        <v>3143</v>
      </c>
      <c r="D821" s="76" t="s">
        <v>1705</v>
      </c>
      <c r="E821" s="77">
        <v>73053</v>
      </c>
      <c r="F821" s="78" t="s">
        <v>3144</v>
      </c>
      <c r="G821" s="78" t="s">
        <v>47</v>
      </c>
      <c r="H821" s="78" t="s">
        <v>1629</v>
      </c>
      <c r="I821" s="78" t="s">
        <v>15</v>
      </c>
      <c r="J821" s="79">
        <v>2.62</v>
      </c>
      <c r="K821" s="79">
        <v>27.45</v>
      </c>
      <c r="L821" s="79" t="s">
        <v>17</v>
      </c>
      <c r="M821" s="85"/>
      <c r="N821" s="86"/>
      <c r="O821" s="87"/>
      <c r="P821" s="87"/>
      <c r="Q821" s="82" t="s">
        <v>21</v>
      </c>
      <c r="R821" s="82" t="s">
        <v>1630</v>
      </c>
      <c r="S821" s="83"/>
    </row>
    <row r="822" spans="1:19" ht="12.75" x14ac:dyDescent="0.2">
      <c r="A822" s="74">
        <v>443300</v>
      </c>
      <c r="B822" s="84" t="s">
        <v>3145</v>
      </c>
      <c r="C822" s="76" t="s">
        <v>3143</v>
      </c>
      <c r="D822" s="76" t="s">
        <v>1705</v>
      </c>
      <c r="E822" s="77">
        <v>73056</v>
      </c>
      <c r="F822" s="78" t="s">
        <v>3144</v>
      </c>
      <c r="G822" s="78" t="s">
        <v>47</v>
      </c>
      <c r="H822" s="78" t="s">
        <v>1629</v>
      </c>
      <c r="I822" s="78" t="s">
        <v>15</v>
      </c>
      <c r="J822" s="79">
        <v>2.62</v>
      </c>
      <c r="K822" s="79">
        <v>27.45</v>
      </c>
      <c r="L822" s="79" t="s">
        <v>17</v>
      </c>
      <c r="M822" s="85"/>
      <c r="N822" s="86"/>
      <c r="O822" s="87"/>
      <c r="P822" s="87"/>
      <c r="Q822" s="82" t="s">
        <v>21</v>
      </c>
      <c r="R822" s="82" t="s">
        <v>1630</v>
      </c>
      <c r="S822" s="83"/>
    </row>
    <row r="823" spans="1:19" ht="12.75" x14ac:dyDescent="0.2">
      <c r="A823" s="74">
        <v>969860</v>
      </c>
      <c r="B823" s="76" t="s">
        <v>3146</v>
      </c>
      <c r="C823" s="76" t="s">
        <v>2215</v>
      </c>
      <c r="D823" s="76" t="s">
        <v>2215</v>
      </c>
      <c r="E823" s="77">
        <v>860</v>
      </c>
      <c r="F823" s="78" t="s">
        <v>1843</v>
      </c>
      <c r="G823" s="78" t="s">
        <v>47</v>
      </c>
      <c r="H823" s="78" t="s">
        <v>1629</v>
      </c>
      <c r="I823" s="78" t="s">
        <v>15</v>
      </c>
      <c r="J823" s="79">
        <v>2.62</v>
      </c>
      <c r="K823" s="79">
        <v>52.66</v>
      </c>
      <c r="L823" s="79" t="s">
        <v>17</v>
      </c>
      <c r="M823" s="85"/>
      <c r="N823" s="86"/>
      <c r="O823" s="87"/>
      <c r="P823" s="87"/>
      <c r="Q823" s="80" t="s">
        <v>21</v>
      </c>
      <c r="R823" s="88" t="s">
        <v>1630</v>
      </c>
      <c r="S823" s="83"/>
    </row>
    <row r="824" spans="1:19" ht="12.75" x14ac:dyDescent="0.2">
      <c r="A824" s="74">
        <v>471245</v>
      </c>
      <c r="B824" s="84" t="s">
        <v>3147</v>
      </c>
      <c r="C824" s="76" t="s">
        <v>3148</v>
      </c>
      <c r="D824" s="76" t="s">
        <v>3149</v>
      </c>
      <c r="E824" s="77">
        <v>455082</v>
      </c>
      <c r="F824" s="78" t="s">
        <v>271</v>
      </c>
      <c r="G824" s="78" t="s">
        <v>47</v>
      </c>
      <c r="H824" s="78" t="s">
        <v>1629</v>
      </c>
      <c r="I824" s="78" t="s">
        <v>15</v>
      </c>
      <c r="J824" s="79">
        <v>2.62</v>
      </c>
      <c r="K824" s="79">
        <v>141.65</v>
      </c>
      <c r="L824" s="79" t="s">
        <v>17</v>
      </c>
      <c r="M824" s="85"/>
      <c r="N824" s="86"/>
      <c r="O824" s="87"/>
      <c r="P824" s="87"/>
      <c r="Q824" s="82" t="s">
        <v>21</v>
      </c>
      <c r="R824" s="82" t="s">
        <v>1630</v>
      </c>
      <c r="S824" s="84" t="s">
        <v>1784</v>
      </c>
    </row>
    <row r="825" spans="1:19" ht="12.75" x14ac:dyDescent="0.2">
      <c r="A825" s="74">
        <v>788051</v>
      </c>
      <c r="B825" s="84" t="s">
        <v>3150</v>
      </c>
      <c r="C825" s="76" t="s">
        <v>1975</v>
      </c>
      <c r="D825" s="76" t="s">
        <v>1976</v>
      </c>
      <c r="E825" s="77">
        <v>5164</v>
      </c>
      <c r="F825" s="78" t="s">
        <v>360</v>
      </c>
      <c r="G825" s="78" t="s">
        <v>47</v>
      </c>
      <c r="H825" s="78" t="s">
        <v>1629</v>
      </c>
      <c r="I825" s="78" t="s">
        <v>160</v>
      </c>
      <c r="J825" s="79">
        <v>2.62</v>
      </c>
      <c r="K825" s="79">
        <v>104.72</v>
      </c>
      <c r="L825" s="79">
        <v>84.8</v>
      </c>
      <c r="M825" s="80">
        <v>110242</v>
      </c>
      <c r="N825" s="81">
        <v>10.64</v>
      </c>
      <c r="O825" s="82">
        <v>19.920000000000002</v>
      </c>
      <c r="P825" s="82">
        <v>0</v>
      </c>
      <c r="Q825" s="82" t="s">
        <v>21</v>
      </c>
      <c r="R825" s="82" t="s">
        <v>1630</v>
      </c>
      <c r="S825" s="83"/>
    </row>
    <row r="826" spans="1:19" ht="12.75" x14ac:dyDescent="0.2">
      <c r="A826" s="74">
        <v>550512</v>
      </c>
      <c r="B826" s="84" t="s">
        <v>3151</v>
      </c>
      <c r="C826" s="76" t="s">
        <v>2578</v>
      </c>
      <c r="D826" s="76" t="s">
        <v>548</v>
      </c>
      <c r="E826" s="77" t="s">
        <v>549</v>
      </c>
      <c r="F826" s="78" t="s">
        <v>360</v>
      </c>
      <c r="G826" s="78" t="s">
        <v>47</v>
      </c>
      <c r="H826" s="78" t="s">
        <v>1629</v>
      </c>
      <c r="I826" s="78" t="s">
        <v>160</v>
      </c>
      <c r="J826" s="79">
        <v>2.62</v>
      </c>
      <c r="K826" s="79">
        <v>168.63</v>
      </c>
      <c r="L826" s="79">
        <v>143.44999999999999</v>
      </c>
      <c r="M826" s="80">
        <v>100113</v>
      </c>
      <c r="N826" s="81">
        <v>37.78</v>
      </c>
      <c r="O826" s="82">
        <v>25.18</v>
      </c>
      <c r="P826" s="82">
        <v>0</v>
      </c>
      <c r="Q826" s="80" t="s">
        <v>21</v>
      </c>
      <c r="R826" s="88" t="s">
        <v>1630</v>
      </c>
      <c r="S826" s="83"/>
    </row>
    <row r="827" spans="1:19" ht="12.75" x14ac:dyDescent="0.2">
      <c r="A827" s="74">
        <v>651122</v>
      </c>
      <c r="B827" s="84" t="s">
        <v>3152</v>
      </c>
      <c r="C827" s="76" t="s">
        <v>2578</v>
      </c>
      <c r="D827" s="76" t="s">
        <v>548</v>
      </c>
      <c r="E827" s="77" t="s">
        <v>3153</v>
      </c>
      <c r="F827" s="78" t="s">
        <v>2582</v>
      </c>
      <c r="G827" s="78" t="s">
        <v>47</v>
      </c>
      <c r="H827" s="78" t="s">
        <v>1629</v>
      </c>
      <c r="I827" s="78" t="s">
        <v>160</v>
      </c>
      <c r="J827" s="79">
        <v>2.62</v>
      </c>
      <c r="K827" s="79">
        <v>174.35</v>
      </c>
      <c r="L827" s="79">
        <v>143.75</v>
      </c>
      <c r="M827" s="80">
        <v>100113</v>
      </c>
      <c r="N827" s="81">
        <v>45.92</v>
      </c>
      <c r="O827" s="82">
        <v>30.6</v>
      </c>
      <c r="P827" s="82">
        <v>0</v>
      </c>
      <c r="Q827" s="82" t="s">
        <v>21</v>
      </c>
      <c r="R827" s="82" t="s">
        <v>1630</v>
      </c>
      <c r="S827" s="83"/>
    </row>
    <row r="828" spans="1:19" ht="12.75" x14ac:dyDescent="0.2">
      <c r="A828" s="74">
        <v>180390</v>
      </c>
      <c r="B828" s="84" t="s">
        <v>3154</v>
      </c>
      <c r="C828" s="76" t="s">
        <v>44</v>
      </c>
      <c r="D828" s="76" t="s">
        <v>3155</v>
      </c>
      <c r="E828" s="77">
        <v>67354</v>
      </c>
      <c r="F828" s="78" t="s">
        <v>3156</v>
      </c>
      <c r="G828" s="78" t="s">
        <v>47</v>
      </c>
      <c r="H828" s="78" t="s">
        <v>1629</v>
      </c>
      <c r="I828" s="78" t="s">
        <v>15</v>
      </c>
      <c r="J828" s="79">
        <v>2.62</v>
      </c>
      <c r="K828" s="79">
        <v>74.709999999999994</v>
      </c>
      <c r="L828" s="79" t="s">
        <v>17</v>
      </c>
      <c r="M828" s="85"/>
      <c r="N828" s="86"/>
      <c r="O828" s="87"/>
      <c r="P828" s="87"/>
      <c r="Q828" s="82" t="s">
        <v>21</v>
      </c>
      <c r="R828" s="82" t="s">
        <v>1630</v>
      </c>
      <c r="S828" s="83"/>
    </row>
    <row r="829" spans="1:19" ht="12.75" x14ac:dyDescent="0.2">
      <c r="A829" s="74">
        <v>121283</v>
      </c>
      <c r="B829" s="84" t="s">
        <v>3157</v>
      </c>
      <c r="C829" s="76" t="s">
        <v>1975</v>
      </c>
      <c r="D829" s="76" t="s">
        <v>1976</v>
      </c>
      <c r="E829" s="77">
        <v>5758</v>
      </c>
      <c r="F829" s="78" t="s">
        <v>360</v>
      </c>
      <c r="G829" s="78" t="s">
        <v>47</v>
      </c>
      <c r="H829" s="78" t="s">
        <v>1629</v>
      </c>
      <c r="I829" s="78" t="s">
        <v>160</v>
      </c>
      <c r="J829" s="79">
        <v>2.62</v>
      </c>
      <c r="K829" s="79">
        <v>52.18</v>
      </c>
      <c r="L829" s="79">
        <v>42.06</v>
      </c>
      <c r="M829" s="80">
        <v>110242</v>
      </c>
      <c r="N829" s="81">
        <v>5.08</v>
      </c>
      <c r="O829" s="82">
        <v>10.119999999999999</v>
      </c>
      <c r="P829" s="82">
        <v>0</v>
      </c>
      <c r="Q829" s="80" t="s">
        <v>21</v>
      </c>
      <c r="R829" s="88" t="s">
        <v>1630</v>
      </c>
      <c r="S829" s="83"/>
    </row>
    <row r="830" spans="1:19" ht="12.75" x14ac:dyDescent="0.2">
      <c r="A830" s="74">
        <v>527582</v>
      </c>
      <c r="B830" s="84" t="s">
        <v>3158</v>
      </c>
      <c r="C830" s="76" t="s">
        <v>294</v>
      </c>
      <c r="D830" s="76" t="s">
        <v>2358</v>
      </c>
      <c r="E830" s="77">
        <v>43274</v>
      </c>
      <c r="F830" s="78" t="s">
        <v>360</v>
      </c>
      <c r="G830" s="78" t="s">
        <v>47</v>
      </c>
      <c r="H830" s="78" t="s">
        <v>1629</v>
      </c>
      <c r="I830" s="78" t="s">
        <v>160</v>
      </c>
      <c r="J830" s="79">
        <v>2.62</v>
      </c>
      <c r="K830" s="79">
        <v>74.62</v>
      </c>
      <c r="L830" s="79">
        <v>61.36</v>
      </c>
      <c r="M830" s="80">
        <v>110242</v>
      </c>
      <c r="N830" s="81">
        <v>6.66</v>
      </c>
      <c r="O830" s="82">
        <v>13.26</v>
      </c>
      <c r="P830" s="82">
        <v>0</v>
      </c>
      <c r="Q830" s="80" t="s">
        <v>21</v>
      </c>
      <c r="R830" s="88" t="s">
        <v>1630</v>
      </c>
      <c r="S830" s="83"/>
    </row>
    <row r="831" spans="1:19" ht="12.75" x14ac:dyDescent="0.2">
      <c r="A831" s="74">
        <v>149193</v>
      </c>
      <c r="B831" s="84" t="s">
        <v>3159</v>
      </c>
      <c r="C831" s="76" t="s">
        <v>1975</v>
      </c>
      <c r="D831" s="76" t="s">
        <v>1976</v>
      </c>
      <c r="E831" s="77">
        <v>5773</v>
      </c>
      <c r="F831" s="78" t="s">
        <v>360</v>
      </c>
      <c r="G831" s="78" t="s">
        <v>47</v>
      </c>
      <c r="H831" s="78" t="s">
        <v>1629</v>
      </c>
      <c r="I831" s="78" t="s">
        <v>160</v>
      </c>
      <c r="J831" s="79">
        <v>2.62</v>
      </c>
      <c r="K831" s="79">
        <v>68.41</v>
      </c>
      <c r="L831" s="79">
        <v>54.07</v>
      </c>
      <c r="M831" s="80">
        <v>110242</v>
      </c>
      <c r="N831" s="81">
        <v>7.2</v>
      </c>
      <c r="O831" s="82">
        <v>14.34</v>
      </c>
      <c r="P831" s="82">
        <v>0</v>
      </c>
      <c r="Q831" s="80" t="s">
        <v>21</v>
      </c>
      <c r="R831" s="88" t="s">
        <v>1630</v>
      </c>
      <c r="S831" s="83"/>
    </row>
    <row r="832" spans="1:19" ht="12.75" x14ac:dyDescent="0.2">
      <c r="A832" s="74">
        <v>779091</v>
      </c>
      <c r="B832" s="76" t="s">
        <v>3160</v>
      </c>
      <c r="C832" s="76" t="s">
        <v>44</v>
      </c>
      <c r="D832" s="76" t="s">
        <v>3155</v>
      </c>
      <c r="E832" s="77">
        <v>77909</v>
      </c>
      <c r="F832" s="78" t="s">
        <v>3161</v>
      </c>
      <c r="G832" s="78" t="s">
        <v>47</v>
      </c>
      <c r="H832" s="78" t="s">
        <v>1629</v>
      </c>
      <c r="I832" s="78" t="s">
        <v>15</v>
      </c>
      <c r="J832" s="79">
        <v>2.62</v>
      </c>
      <c r="K832" s="79">
        <v>47.73</v>
      </c>
      <c r="L832" s="79" t="s">
        <v>17</v>
      </c>
      <c r="M832" s="85"/>
      <c r="N832" s="86"/>
      <c r="O832" s="87"/>
      <c r="P832" s="87"/>
      <c r="Q832" s="82" t="s">
        <v>21</v>
      </c>
      <c r="R832" s="82" t="s">
        <v>1630</v>
      </c>
      <c r="S832" s="83"/>
    </row>
    <row r="833" spans="1:19" ht="12.75" x14ac:dyDescent="0.2">
      <c r="A833" s="74">
        <v>540061</v>
      </c>
      <c r="B833" s="84" t="s">
        <v>3162</v>
      </c>
      <c r="C833" s="76" t="s">
        <v>44</v>
      </c>
      <c r="D833" s="76" t="s">
        <v>3149</v>
      </c>
      <c r="E833" s="77">
        <v>4357505</v>
      </c>
      <c r="F833" s="78" t="s">
        <v>345</v>
      </c>
      <c r="G833" s="78" t="s">
        <v>47</v>
      </c>
      <c r="H833" s="78" t="s">
        <v>1629</v>
      </c>
      <c r="I833" s="78" t="s">
        <v>15</v>
      </c>
      <c r="J833" s="79">
        <v>2.62</v>
      </c>
      <c r="K833" s="79">
        <v>40.130000000000003</v>
      </c>
      <c r="L833" s="79" t="s">
        <v>17</v>
      </c>
      <c r="M833" s="85"/>
      <c r="N833" s="86"/>
      <c r="O833" s="87"/>
      <c r="P833" s="87"/>
      <c r="Q833" s="82" t="s">
        <v>21</v>
      </c>
      <c r="R833" s="82" t="s">
        <v>1630</v>
      </c>
      <c r="S833" s="83"/>
    </row>
    <row r="834" spans="1:19" ht="12.75" x14ac:dyDescent="0.2">
      <c r="A834" s="74">
        <v>785780</v>
      </c>
      <c r="B834" s="84" t="s">
        <v>3163</v>
      </c>
      <c r="C834" s="76" t="s">
        <v>44</v>
      </c>
      <c r="D834" s="76" t="s">
        <v>3155</v>
      </c>
      <c r="E834" s="77">
        <v>67466</v>
      </c>
      <c r="F834" s="78" t="s">
        <v>3164</v>
      </c>
      <c r="G834" s="78" t="s">
        <v>47</v>
      </c>
      <c r="H834" s="78" t="s">
        <v>1629</v>
      </c>
      <c r="I834" s="78" t="s">
        <v>15</v>
      </c>
      <c r="J834" s="79">
        <v>2.62</v>
      </c>
      <c r="K834" s="79">
        <v>39.99</v>
      </c>
      <c r="L834" s="79" t="s">
        <v>17</v>
      </c>
      <c r="M834" s="85"/>
      <c r="N834" s="86"/>
      <c r="O834" s="87"/>
      <c r="P834" s="87"/>
      <c r="Q834" s="82" t="s">
        <v>21</v>
      </c>
      <c r="R834" s="82" t="s">
        <v>1630</v>
      </c>
      <c r="S834" s="83"/>
    </row>
    <row r="835" spans="1:19" ht="12.75" x14ac:dyDescent="0.2">
      <c r="A835" s="74">
        <v>206385</v>
      </c>
      <c r="B835" s="76" t="s">
        <v>3165</v>
      </c>
      <c r="C835" s="76" t="s">
        <v>44</v>
      </c>
      <c r="D835" s="76" t="s">
        <v>3155</v>
      </c>
      <c r="E835" s="77">
        <v>20638</v>
      </c>
      <c r="F835" s="78" t="s">
        <v>3161</v>
      </c>
      <c r="G835" s="78" t="s">
        <v>47</v>
      </c>
      <c r="H835" s="78" t="s">
        <v>1629</v>
      </c>
      <c r="I835" s="78" t="s">
        <v>15</v>
      </c>
      <c r="J835" s="79">
        <v>2.62</v>
      </c>
      <c r="K835" s="79">
        <v>46.11</v>
      </c>
      <c r="L835" s="79" t="s">
        <v>17</v>
      </c>
      <c r="M835" s="85"/>
      <c r="N835" s="86"/>
      <c r="O835" s="87"/>
      <c r="P835" s="87"/>
      <c r="Q835" s="82" t="s">
        <v>21</v>
      </c>
      <c r="R835" s="82" t="s">
        <v>1630</v>
      </c>
      <c r="S835" s="83"/>
    </row>
    <row r="836" spans="1:19" ht="12.75" x14ac:dyDescent="0.2">
      <c r="A836" s="74">
        <v>609131</v>
      </c>
      <c r="B836" s="84" t="s">
        <v>3166</v>
      </c>
      <c r="C836" s="76" t="s">
        <v>1975</v>
      </c>
      <c r="D836" s="76" t="s">
        <v>1976</v>
      </c>
      <c r="E836" s="77">
        <v>5768</v>
      </c>
      <c r="F836" s="78" t="s">
        <v>360</v>
      </c>
      <c r="G836" s="78" t="s">
        <v>47</v>
      </c>
      <c r="H836" s="78" t="s">
        <v>1629</v>
      </c>
      <c r="I836" s="78" t="s">
        <v>160</v>
      </c>
      <c r="J836" s="79">
        <v>2.62</v>
      </c>
      <c r="K836" s="79">
        <v>61.06</v>
      </c>
      <c r="L836" s="79">
        <v>46.72</v>
      </c>
      <c r="M836" s="80">
        <v>110242</v>
      </c>
      <c r="N836" s="81">
        <v>7.2</v>
      </c>
      <c r="O836" s="82">
        <v>14.34</v>
      </c>
      <c r="P836" s="82">
        <v>0</v>
      </c>
      <c r="Q836" s="80" t="s">
        <v>21</v>
      </c>
      <c r="R836" s="88" t="s">
        <v>1630</v>
      </c>
      <c r="S836" s="83"/>
    </row>
    <row r="837" spans="1:19" ht="12.75" x14ac:dyDescent="0.2">
      <c r="A837" s="74">
        <v>828510</v>
      </c>
      <c r="B837" s="76" t="s">
        <v>3167</v>
      </c>
      <c r="C837" s="76" t="s">
        <v>1919</v>
      </c>
      <c r="D837" s="76" t="s">
        <v>158</v>
      </c>
      <c r="E837" s="77">
        <v>10000062320</v>
      </c>
      <c r="F837" s="78" t="s">
        <v>3168</v>
      </c>
      <c r="G837" s="78" t="s">
        <v>47</v>
      </c>
      <c r="H837" s="78" t="s">
        <v>1629</v>
      </c>
      <c r="I837" s="78" t="s">
        <v>15</v>
      </c>
      <c r="J837" s="79">
        <v>2.62</v>
      </c>
      <c r="K837" s="79">
        <v>81.67</v>
      </c>
      <c r="L837" s="79" t="s">
        <v>17</v>
      </c>
      <c r="M837" s="85"/>
      <c r="N837" s="86"/>
      <c r="O837" s="87"/>
      <c r="P837" s="87"/>
      <c r="Q837" s="82" t="s">
        <v>21</v>
      </c>
      <c r="R837" s="82" t="s">
        <v>1630</v>
      </c>
      <c r="S837" s="83"/>
    </row>
    <row r="838" spans="1:19" ht="12.75" x14ac:dyDescent="0.2">
      <c r="A838" s="74">
        <v>567867</v>
      </c>
      <c r="B838" s="76" t="s">
        <v>3169</v>
      </c>
      <c r="C838" s="76" t="s">
        <v>3170</v>
      </c>
      <c r="D838" s="76" t="s">
        <v>3171</v>
      </c>
      <c r="E838" s="77">
        <v>641</v>
      </c>
      <c r="F838" s="78" t="s">
        <v>3172</v>
      </c>
      <c r="G838" s="78" t="s">
        <v>47</v>
      </c>
      <c r="H838" s="78" t="s">
        <v>1629</v>
      </c>
      <c r="I838" s="78" t="s">
        <v>160</v>
      </c>
      <c r="J838" s="79">
        <v>2.62</v>
      </c>
      <c r="K838" s="79">
        <v>63.49</v>
      </c>
      <c r="L838" s="79">
        <v>56.11</v>
      </c>
      <c r="M838" s="80">
        <v>100022</v>
      </c>
      <c r="N838" s="81">
        <v>4</v>
      </c>
      <c r="O838" s="82">
        <v>7.38</v>
      </c>
      <c r="P838" s="82" t="s">
        <v>17</v>
      </c>
      <c r="Q838" s="82" t="s">
        <v>21</v>
      </c>
      <c r="R838" s="82" t="s">
        <v>1630</v>
      </c>
      <c r="S838" s="84" t="s">
        <v>3173</v>
      </c>
    </row>
    <row r="839" spans="1:19" ht="12.75" x14ac:dyDescent="0.2">
      <c r="A839" s="74">
        <v>847020</v>
      </c>
      <c r="B839" s="76" t="s">
        <v>3174</v>
      </c>
      <c r="C839" s="76" t="s">
        <v>1975</v>
      </c>
      <c r="D839" s="76" t="s">
        <v>1976</v>
      </c>
      <c r="E839" s="77" t="s">
        <v>3175</v>
      </c>
      <c r="F839" s="78" t="s">
        <v>360</v>
      </c>
      <c r="G839" s="78" t="s">
        <v>47</v>
      </c>
      <c r="H839" s="78" t="s">
        <v>1629</v>
      </c>
      <c r="I839" s="78" t="s">
        <v>15</v>
      </c>
      <c r="J839" s="79">
        <v>2.62</v>
      </c>
      <c r="K839" s="79">
        <v>91.84</v>
      </c>
      <c r="L839" s="79" t="s">
        <v>17</v>
      </c>
      <c r="M839" s="85"/>
      <c r="N839" s="86"/>
      <c r="O839" s="87"/>
      <c r="P839" s="87"/>
      <c r="Q839" s="82" t="s">
        <v>21</v>
      </c>
      <c r="R839" s="82" t="s">
        <v>1630</v>
      </c>
      <c r="S839" s="83"/>
    </row>
    <row r="840" spans="1:19" ht="12.75" x14ac:dyDescent="0.2">
      <c r="A840" s="74">
        <v>462102</v>
      </c>
      <c r="B840" s="76" t="s">
        <v>3176</v>
      </c>
      <c r="C840" s="76" t="s">
        <v>101</v>
      </c>
      <c r="D840" s="76" t="s">
        <v>555</v>
      </c>
      <c r="E840" s="77">
        <v>7302781</v>
      </c>
      <c r="F840" s="78" t="s">
        <v>556</v>
      </c>
      <c r="G840" s="78" t="s">
        <v>52</v>
      </c>
      <c r="H840" s="78" t="s">
        <v>1629</v>
      </c>
      <c r="I840" s="78" t="s">
        <v>15</v>
      </c>
      <c r="J840" s="79">
        <v>2.62</v>
      </c>
      <c r="K840" s="79">
        <v>23.53</v>
      </c>
      <c r="L840" s="79" t="s">
        <v>17</v>
      </c>
      <c r="M840" s="85"/>
      <c r="N840" s="86"/>
      <c r="O840" s="87"/>
      <c r="P840" s="87"/>
      <c r="Q840" s="80" t="s">
        <v>53</v>
      </c>
      <c r="R840" s="80" t="s">
        <v>17</v>
      </c>
      <c r="S840" s="83"/>
    </row>
    <row r="841" spans="1:19" ht="12.75" x14ac:dyDescent="0.2">
      <c r="A841" s="74">
        <v>462140</v>
      </c>
      <c r="B841" s="76" t="s">
        <v>3177</v>
      </c>
      <c r="C841" s="76" t="s">
        <v>101</v>
      </c>
      <c r="D841" s="76" t="s">
        <v>555</v>
      </c>
      <c r="E841" s="77">
        <v>7302743</v>
      </c>
      <c r="F841" s="78" t="s">
        <v>556</v>
      </c>
      <c r="G841" s="78" t="s">
        <v>52</v>
      </c>
      <c r="H841" s="78" t="s">
        <v>1629</v>
      </c>
      <c r="I841" s="78" t="s">
        <v>15</v>
      </c>
      <c r="J841" s="79">
        <v>2.62</v>
      </c>
      <c r="K841" s="79">
        <v>33.119999999999997</v>
      </c>
      <c r="L841" s="79" t="s">
        <v>17</v>
      </c>
      <c r="M841" s="85"/>
      <c r="N841" s="86"/>
      <c r="O841" s="87"/>
      <c r="P841" s="87"/>
      <c r="Q841" s="80" t="s">
        <v>53</v>
      </c>
      <c r="R841" s="80" t="s">
        <v>17</v>
      </c>
      <c r="S841" s="83"/>
    </row>
    <row r="842" spans="1:19" ht="12.75" x14ac:dyDescent="0.2">
      <c r="A842" s="74">
        <v>793702</v>
      </c>
      <c r="B842" s="76" t="s">
        <v>3178</v>
      </c>
      <c r="C842" s="76" t="s">
        <v>3179</v>
      </c>
      <c r="D842" s="76" t="s">
        <v>3180</v>
      </c>
      <c r="E842" s="77">
        <v>44701</v>
      </c>
      <c r="F842" s="78" t="s">
        <v>755</v>
      </c>
      <c r="G842" s="78" t="s">
        <v>52</v>
      </c>
      <c r="H842" s="78" t="s">
        <v>1629</v>
      </c>
      <c r="I842" s="78" t="s">
        <v>15</v>
      </c>
      <c r="J842" s="79">
        <v>2.62</v>
      </c>
      <c r="K842" s="79">
        <v>38.979999999999997</v>
      </c>
      <c r="L842" s="79" t="s">
        <v>17</v>
      </c>
      <c r="M842" s="85"/>
      <c r="N842" s="86"/>
      <c r="O842" s="87"/>
      <c r="P842" s="87"/>
      <c r="Q842" s="80" t="s">
        <v>53</v>
      </c>
      <c r="R842" s="80" t="s">
        <v>17</v>
      </c>
      <c r="S842" s="83"/>
    </row>
    <row r="843" spans="1:19" ht="12.75" x14ac:dyDescent="0.2">
      <c r="A843" s="74">
        <v>523291</v>
      </c>
      <c r="B843" s="76" t="s">
        <v>3181</v>
      </c>
      <c r="C843" s="76" t="s">
        <v>3182</v>
      </c>
      <c r="D843" s="76" t="s">
        <v>3183</v>
      </c>
      <c r="E843" s="77">
        <v>10020540</v>
      </c>
      <c r="F843" s="78" t="s">
        <v>1091</v>
      </c>
      <c r="G843" s="78" t="s">
        <v>3184</v>
      </c>
      <c r="H843" s="78" t="s">
        <v>1629</v>
      </c>
      <c r="I843" s="78" t="s">
        <v>15</v>
      </c>
      <c r="J843" s="79">
        <v>2.62</v>
      </c>
      <c r="K843" s="79">
        <v>27.92</v>
      </c>
      <c r="L843" s="79" t="s">
        <v>17</v>
      </c>
      <c r="M843" s="85"/>
      <c r="N843" s="86"/>
      <c r="O843" s="87"/>
      <c r="P843" s="87"/>
      <c r="Q843" s="82" t="s">
        <v>21</v>
      </c>
      <c r="R843" s="82" t="s">
        <v>1630</v>
      </c>
      <c r="S843" s="83"/>
    </row>
    <row r="844" spans="1:19" ht="12.75" x14ac:dyDescent="0.2">
      <c r="A844" s="74">
        <v>959048</v>
      </c>
      <c r="B844" s="84" t="s">
        <v>3185</v>
      </c>
      <c r="C844" s="76" t="s">
        <v>503</v>
      </c>
      <c r="D844" s="76" t="s">
        <v>504</v>
      </c>
      <c r="E844" s="77">
        <v>828</v>
      </c>
      <c r="F844" s="78" t="s">
        <v>3186</v>
      </c>
      <c r="G844" s="78" t="s">
        <v>104</v>
      </c>
      <c r="H844" s="78" t="s">
        <v>1629</v>
      </c>
      <c r="I844" s="78" t="s">
        <v>160</v>
      </c>
      <c r="J844" s="79">
        <v>2.62</v>
      </c>
      <c r="K844" s="79">
        <v>34.119999999999997</v>
      </c>
      <c r="L844" s="79">
        <v>32.04</v>
      </c>
      <c r="M844" s="80">
        <v>100912</v>
      </c>
      <c r="N844" s="81">
        <v>7.05</v>
      </c>
      <c r="O844" s="82">
        <v>2.08</v>
      </c>
      <c r="P844" s="82">
        <v>0</v>
      </c>
      <c r="Q844" s="80" t="s">
        <v>21</v>
      </c>
      <c r="R844" s="88" t="s">
        <v>1630</v>
      </c>
      <c r="S844" s="83"/>
    </row>
    <row r="845" spans="1:19" ht="12.75" x14ac:dyDescent="0.2">
      <c r="A845" s="74">
        <v>220821</v>
      </c>
      <c r="B845" s="76" t="s">
        <v>3187</v>
      </c>
      <c r="C845" s="76" t="s">
        <v>503</v>
      </c>
      <c r="D845" s="76" t="s">
        <v>504</v>
      </c>
      <c r="E845" s="77">
        <v>17279</v>
      </c>
      <c r="F845" s="78" t="s">
        <v>3188</v>
      </c>
      <c r="G845" s="78" t="s">
        <v>104</v>
      </c>
      <c r="H845" s="78" t="s">
        <v>1629</v>
      </c>
      <c r="I845" s="78" t="s">
        <v>15</v>
      </c>
      <c r="J845" s="79">
        <v>2.62</v>
      </c>
      <c r="K845" s="79">
        <v>43.5</v>
      </c>
      <c r="L845" s="79" t="s">
        <v>17</v>
      </c>
      <c r="M845" s="85"/>
      <c r="N845" s="86"/>
      <c r="O845" s="87"/>
      <c r="P845" s="87"/>
      <c r="Q845" s="82" t="s">
        <v>21</v>
      </c>
      <c r="R845" s="82" t="s">
        <v>1630</v>
      </c>
      <c r="S845" s="83"/>
    </row>
    <row r="846" spans="1:19" ht="12.75" x14ac:dyDescent="0.2">
      <c r="A846" s="74">
        <v>644182</v>
      </c>
      <c r="B846" s="84" t="s">
        <v>3189</v>
      </c>
      <c r="C846" s="76" t="s">
        <v>503</v>
      </c>
      <c r="D846" s="76" t="s">
        <v>504</v>
      </c>
      <c r="E846" s="77">
        <v>14010</v>
      </c>
      <c r="F846" s="78" t="s">
        <v>2756</v>
      </c>
      <c r="G846" s="78" t="s">
        <v>104</v>
      </c>
      <c r="H846" s="78" t="s">
        <v>1629</v>
      </c>
      <c r="I846" s="78" t="s">
        <v>160</v>
      </c>
      <c r="J846" s="79">
        <v>2.62</v>
      </c>
      <c r="K846" s="79">
        <v>43.67</v>
      </c>
      <c r="L846" s="79">
        <v>39.24</v>
      </c>
      <c r="M846" s="80">
        <v>100912</v>
      </c>
      <c r="N846" s="81">
        <v>15.01</v>
      </c>
      <c r="O846" s="82">
        <v>4.43</v>
      </c>
      <c r="P846" s="82">
        <v>0</v>
      </c>
      <c r="Q846" s="82" t="s">
        <v>21</v>
      </c>
      <c r="R846" s="82" t="s">
        <v>1630</v>
      </c>
      <c r="S846" s="83"/>
    </row>
    <row r="847" spans="1:19" ht="12.75" x14ac:dyDescent="0.2">
      <c r="A847" s="74">
        <v>565664</v>
      </c>
      <c r="B847" s="84" t="s">
        <v>3190</v>
      </c>
      <c r="C847" s="76" t="s">
        <v>503</v>
      </c>
      <c r="D847" s="76" t="s">
        <v>504</v>
      </c>
      <c r="E847" s="77">
        <v>25340</v>
      </c>
      <c r="F847" s="78" t="s">
        <v>3191</v>
      </c>
      <c r="G847" s="78" t="s">
        <v>104</v>
      </c>
      <c r="H847" s="78" t="s">
        <v>1629</v>
      </c>
      <c r="I847" s="78" t="s">
        <v>160</v>
      </c>
      <c r="J847" s="79">
        <v>2.62</v>
      </c>
      <c r="K847" s="79">
        <v>33.65</v>
      </c>
      <c r="L847" s="79">
        <v>30.33</v>
      </c>
      <c r="M847" s="78">
        <v>100912</v>
      </c>
      <c r="N847" s="81">
        <v>11.26</v>
      </c>
      <c r="O847" s="82">
        <v>3.32</v>
      </c>
      <c r="P847" s="82">
        <v>0</v>
      </c>
      <c r="Q847" s="80" t="s">
        <v>21</v>
      </c>
      <c r="R847" s="88" t="s">
        <v>1630</v>
      </c>
      <c r="S847" s="83"/>
    </row>
    <row r="848" spans="1:19" ht="12.75" x14ac:dyDescent="0.2">
      <c r="A848" s="74">
        <v>324073</v>
      </c>
      <c r="B848" s="76" t="s">
        <v>3192</v>
      </c>
      <c r="C848" s="76" t="s">
        <v>3193</v>
      </c>
      <c r="D848" s="76" t="s">
        <v>3194</v>
      </c>
      <c r="E848" s="77" t="s">
        <v>3195</v>
      </c>
      <c r="F848" s="78" t="s">
        <v>3196</v>
      </c>
      <c r="G848" s="78" t="s">
        <v>33</v>
      </c>
      <c r="H848" s="78" t="s">
        <v>1629</v>
      </c>
      <c r="I848" s="78" t="s">
        <v>15</v>
      </c>
      <c r="J848" s="79">
        <v>2.62</v>
      </c>
      <c r="K848" s="79">
        <v>21.09</v>
      </c>
      <c r="L848" s="79" t="s">
        <v>17</v>
      </c>
      <c r="M848" s="85"/>
      <c r="N848" s="86"/>
      <c r="O848" s="87"/>
      <c r="P848" s="87"/>
      <c r="Q848" s="80" t="s">
        <v>21</v>
      </c>
      <c r="R848" s="88" t="s">
        <v>1630</v>
      </c>
      <c r="S848" s="83"/>
    </row>
    <row r="849" spans="1:19" ht="12.75" x14ac:dyDescent="0.2">
      <c r="A849" s="74">
        <v>316836</v>
      </c>
      <c r="B849" s="76" t="s">
        <v>3197</v>
      </c>
      <c r="C849" s="76" t="s">
        <v>3198</v>
      </c>
      <c r="D849" s="76" t="s">
        <v>563</v>
      </c>
      <c r="E849" s="77">
        <v>11803</v>
      </c>
      <c r="F849" s="78" t="s">
        <v>566</v>
      </c>
      <c r="G849" s="78" t="s">
        <v>52</v>
      </c>
      <c r="H849" s="78" t="s">
        <v>1629</v>
      </c>
      <c r="I849" s="78" t="s">
        <v>15</v>
      </c>
      <c r="J849" s="79">
        <v>2.62</v>
      </c>
      <c r="K849" s="79">
        <v>70.739999999999995</v>
      </c>
      <c r="L849" s="79" t="s">
        <v>17</v>
      </c>
      <c r="M849" s="85"/>
      <c r="N849" s="86"/>
      <c r="O849" s="87"/>
      <c r="P849" s="87"/>
      <c r="Q849" s="80" t="s">
        <v>53</v>
      </c>
      <c r="R849" s="80" t="s">
        <v>17</v>
      </c>
      <c r="S849" s="84" t="s">
        <v>1784</v>
      </c>
    </row>
    <row r="850" spans="1:19" ht="12.75" x14ac:dyDescent="0.2">
      <c r="A850" s="74">
        <v>138569</v>
      </c>
      <c r="B850" s="76" t="s">
        <v>3199</v>
      </c>
      <c r="C850" s="76" t="s">
        <v>3200</v>
      </c>
      <c r="D850" s="76" t="s">
        <v>3200</v>
      </c>
      <c r="E850" s="77" t="s">
        <v>3201</v>
      </c>
      <c r="F850" s="78" t="s">
        <v>469</v>
      </c>
      <c r="G850" s="78" t="s">
        <v>52</v>
      </c>
      <c r="H850" s="78" t="s">
        <v>1629</v>
      </c>
      <c r="I850" s="78" t="s">
        <v>15</v>
      </c>
      <c r="J850" s="79">
        <v>2.62</v>
      </c>
      <c r="K850" s="79">
        <v>39.26</v>
      </c>
      <c r="L850" s="79" t="s">
        <v>17</v>
      </c>
      <c r="M850" s="85"/>
      <c r="N850" s="86"/>
      <c r="O850" s="87"/>
      <c r="P850" s="87"/>
      <c r="Q850" s="82" t="s">
        <v>53</v>
      </c>
      <c r="R850" s="82" t="s">
        <v>17</v>
      </c>
      <c r="S850" s="84" t="s">
        <v>1671</v>
      </c>
    </row>
    <row r="851" spans="1:19" ht="12.75" x14ac:dyDescent="0.2">
      <c r="A851" s="74">
        <v>662343</v>
      </c>
      <c r="B851" s="76" t="s">
        <v>3202</v>
      </c>
      <c r="C851" s="76" t="s">
        <v>1499</v>
      </c>
      <c r="D851" s="76" t="s">
        <v>3203</v>
      </c>
      <c r="E851" s="77" t="s">
        <v>3204</v>
      </c>
      <c r="F851" s="78" t="s">
        <v>577</v>
      </c>
      <c r="G851" s="78" t="s">
        <v>52</v>
      </c>
      <c r="H851" s="78" t="s">
        <v>1629</v>
      </c>
      <c r="I851" s="78" t="s">
        <v>15</v>
      </c>
      <c r="J851" s="79">
        <v>2.62</v>
      </c>
      <c r="K851" s="79">
        <v>48.17</v>
      </c>
      <c r="L851" s="79" t="s">
        <v>17</v>
      </c>
      <c r="M851" s="85"/>
      <c r="N851" s="86"/>
      <c r="O851" s="87"/>
      <c r="P851" s="87"/>
      <c r="Q851" s="80" t="s">
        <v>53</v>
      </c>
      <c r="R851" s="80" t="s">
        <v>17</v>
      </c>
      <c r="S851" s="84" t="s">
        <v>1671</v>
      </c>
    </row>
    <row r="852" spans="1:19" ht="12.75" x14ac:dyDescent="0.2">
      <c r="A852" s="74">
        <v>329991</v>
      </c>
      <c r="B852" s="76" t="s">
        <v>3205</v>
      </c>
      <c r="C852" s="76" t="s">
        <v>101</v>
      </c>
      <c r="D852" s="76" t="s">
        <v>2043</v>
      </c>
      <c r="E852" s="77" t="s">
        <v>3206</v>
      </c>
      <c r="F852" s="78" t="s">
        <v>737</v>
      </c>
      <c r="G852" s="78" t="s">
        <v>52</v>
      </c>
      <c r="H852" s="78" t="s">
        <v>1629</v>
      </c>
      <c r="I852" s="78" t="s">
        <v>15</v>
      </c>
      <c r="J852" s="79">
        <v>2.62</v>
      </c>
      <c r="K852" s="79">
        <v>14.71</v>
      </c>
      <c r="L852" s="79" t="s">
        <v>17</v>
      </c>
      <c r="M852" s="85"/>
      <c r="N852" s="86"/>
      <c r="O852" s="87"/>
      <c r="P852" s="87"/>
      <c r="Q852" s="80" t="s">
        <v>53</v>
      </c>
      <c r="R852" s="80" t="s">
        <v>17</v>
      </c>
      <c r="S852" s="83"/>
    </row>
    <row r="853" spans="1:19" ht="12.75" x14ac:dyDescent="0.2">
      <c r="A853" s="74">
        <v>305286</v>
      </c>
      <c r="B853" s="76" t="s">
        <v>3207</v>
      </c>
      <c r="C853" s="76" t="s">
        <v>44</v>
      </c>
      <c r="D853" s="76" t="s">
        <v>579</v>
      </c>
      <c r="E853" s="77">
        <v>305286</v>
      </c>
      <c r="F853" s="78" t="s">
        <v>202</v>
      </c>
      <c r="G853" s="78" t="s">
        <v>47</v>
      </c>
      <c r="H853" s="78" t="s">
        <v>1629</v>
      </c>
      <c r="I853" s="78" t="s">
        <v>15</v>
      </c>
      <c r="J853" s="79">
        <v>2.62</v>
      </c>
      <c r="K853" s="79">
        <v>31</v>
      </c>
      <c r="L853" s="79" t="s">
        <v>17</v>
      </c>
      <c r="M853" s="85"/>
      <c r="N853" s="86"/>
      <c r="O853" s="87"/>
      <c r="P853" s="87"/>
      <c r="Q853" s="80" t="s">
        <v>21</v>
      </c>
      <c r="R853" s="88" t="s">
        <v>1630</v>
      </c>
      <c r="S853" s="84" t="s">
        <v>1671</v>
      </c>
    </row>
    <row r="854" spans="1:19" ht="12.75" x14ac:dyDescent="0.2">
      <c r="A854" s="74">
        <v>304913</v>
      </c>
      <c r="B854" s="92" t="s">
        <v>3208</v>
      </c>
      <c r="C854" s="76" t="s">
        <v>44</v>
      </c>
      <c r="D854" s="76" t="s">
        <v>579</v>
      </c>
      <c r="E854" s="77">
        <v>304913</v>
      </c>
      <c r="F854" s="78" t="s">
        <v>202</v>
      </c>
      <c r="G854" s="78" t="s">
        <v>47</v>
      </c>
      <c r="H854" s="78" t="s">
        <v>1629</v>
      </c>
      <c r="I854" s="78" t="s">
        <v>15</v>
      </c>
      <c r="J854" s="79">
        <v>2.62</v>
      </c>
      <c r="K854" s="79">
        <v>31.51</v>
      </c>
      <c r="L854" s="79" t="s">
        <v>17</v>
      </c>
      <c r="M854" s="85"/>
      <c r="N854" s="86"/>
      <c r="O854" s="87"/>
      <c r="P854" s="87"/>
      <c r="Q854" s="82" t="s">
        <v>21</v>
      </c>
      <c r="R854" s="82" t="s">
        <v>1630</v>
      </c>
      <c r="S854" s="84" t="s">
        <v>1671</v>
      </c>
    </row>
    <row r="855" spans="1:19" ht="12.75" x14ac:dyDescent="0.2">
      <c r="A855" s="74">
        <v>330043</v>
      </c>
      <c r="B855" s="76" t="s">
        <v>3209</v>
      </c>
      <c r="C855" s="76" t="s">
        <v>44</v>
      </c>
      <c r="D855" s="76" t="s">
        <v>579</v>
      </c>
      <c r="E855" s="77">
        <v>330043</v>
      </c>
      <c r="F855" s="78" t="s">
        <v>202</v>
      </c>
      <c r="G855" s="78" t="s">
        <v>47</v>
      </c>
      <c r="H855" s="78" t="s">
        <v>1629</v>
      </c>
      <c r="I855" s="78" t="s">
        <v>15</v>
      </c>
      <c r="J855" s="79">
        <v>2.62</v>
      </c>
      <c r="K855" s="79">
        <v>49.53</v>
      </c>
      <c r="L855" s="79" t="s">
        <v>17</v>
      </c>
      <c r="M855" s="85"/>
      <c r="N855" s="86"/>
      <c r="O855" s="87"/>
      <c r="P855" s="87"/>
      <c r="Q855" s="82" t="s">
        <v>21</v>
      </c>
      <c r="R855" s="82" t="s">
        <v>1630</v>
      </c>
      <c r="S855" s="84" t="s">
        <v>1671</v>
      </c>
    </row>
    <row r="856" spans="1:19" ht="12.75" x14ac:dyDescent="0.2">
      <c r="A856" s="74">
        <v>417350</v>
      </c>
      <c r="B856" s="76" t="s">
        <v>3210</v>
      </c>
      <c r="C856" s="76" t="s">
        <v>44</v>
      </c>
      <c r="D856" s="76" t="s">
        <v>579</v>
      </c>
      <c r="E856" s="77">
        <v>417350</v>
      </c>
      <c r="F856" s="78" t="s">
        <v>202</v>
      </c>
      <c r="G856" s="78" t="s">
        <v>47</v>
      </c>
      <c r="H856" s="78" t="s">
        <v>1629</v>
      </c>
      <c r="I856" s="78" t="s">
        <v>15</v>
      </c>
      <c r="J856" s="79">
        <v>2.62</v>
      </c>
      <c r="K856" s="79">
        <v>49.18</v>
      </c>
      <c r="L856" s="79" t="s">
        <v>17</v>
      </c>
      <c r="M856" s="85"/>
      <c r="N856" s="86"/>
      <c r="O856" s="87"/>
      <c r="P856" s="87"/>
      <c r="Q856" s="80" t="s">
        <v>21</v>
      </c>
      <c r="R856" s="88" t="s">
        <v>1630</v>
      </c>
      <c r="S856" s="84" t="s">
        <v>1671</v>
      </c>
    </row>
    <row r="857" spans="1:19" ht="12.75" x14ac:dyDescent="0.2">
      <c r="A857" s="74">
        <v>265039</v>
      </c>
      <c r="B857" s="76" t="s">
        <v>3210</v>
      </c>
      <c r="C857" s="76" t="s">
        <v>44</v>
      </c>
      <c r="D857" s="76" t="s">
        <v>579</v>
      </c>
      <c r="E857" s="77">
        <v>265039</v>
      </c>
      <c r="F857" s="78" t="s">
        <v>202</v>
      </c>
      <c r="G857" s="78" t="s">
        <v>47</v>
      </c>
      <c r="H857" s="78" t="s">
        <v>1629</v>
      </c>
      <c r="I857" s="78" t="s">
        <v>15</v>
      </c>
      <c r="J857" s="79">
        <v>2.62</v>
      </c>
      <c r="K857" s="79">
        <v>50.67</v>
      </c>
      <c r="L857" s="79" t="s">
        <v>17</v>
      </c>
      <c r="M857" s="85"/>
      <c r="N857" s="86"/>
      <c r="O857" s="87"/>
      <c r="P857" s="87"/>
      <c r="Q857" s="82" t="s">
        <v>21</v>
      </c>
      <c r="R857" s="82" t="s">
        <v>1630</v>
      </c>
      <c r="S857" s="84" t="s">
        <v>1671</v>
      </c>
    </row>
    <row r="858" spans="1:19" ht="12.75" x14ac:dyDescent="0.2">
      <c r="A858" s="74">
        <v>721390</v>
      </c>
      <c r="B858" s="84" t="s">
        <v>3211</v>
      </c>
      <c r="C858" s="76" t="s">
        <v>44</v>
      </c>
      <c r="D858" s="76" t="s">
        <v>579</v>
      </c>
      <c r="E858" s="77">
        <v>721390</v>
      </c>
      <c r="F858" s="78" t="s">
        <v>202</v>
      </c>
      <c r="G858" s="78" t="s">
        <v>47</v>
      </c>
      <c r="H858" s="78" t="s">
        <v>1629</v>
      </c>
      <c r="I858" s="78" t="s">
        <v>15</v>
      </c>
      <c r="J858" s="79">
        <v>2.62</v>
      </c>
      <c r="K858" s="79">
        <v>54.07</v>
      </c>
      <c r="L858" s="79" t="s">
        <v>17</v>
      </c>
      <c r="M858" s="85"/>
      <c r="N858" s="86"/>
      <c r="O858" s="87"/>
      <c r="P858" s="87"/>
      <c r="Q858" s="82" t="s">
        <v>21</v>
      </c>
      <c r="R858" s="82" t="s">
        <v>1630</v>
      </c>
      <c r="S858" s="94" t="s">
        <v>1671</v>
      </c>
    </row>
    <row r="859" spans="1:19" ht="12.75" x14ac:dyDescent="0.2">
      <c r="A859" s="74">
        <v>656882</v>
      </c>
      <c r="B859" s="84" t="s">
        <v>3212</v>
      </c>
      <c r="C859" s="76" t="s">
        <v>1564</v>
      </c>
      <c r="D859" s="76" t="s">
        <v>632</v>
      </c>
      <c r="E859" s="77">
        <v>612620</v>
      </c>
      <c r="F859" s="78" t="s">
        <v>271</v>
      </c>
      <c r="G859" s="78" t="s">
        <v>47</v>
      </c>
      <c r="H859" s="78" t="s">
        <v>1629</v>
      </c>
      <c r="I859" s="78" t="s">
        <v>160</v>
      </c>
      <c r="J859" s="79">
        <v>2.62</v>
      </c>
      <c r="K859" s="79">
        <v>74.42</v>
      </c>
      <c r="L859" s="79">
        <v>40.4</v>
      </c>
      <c r="M859" s="80">
        <v>100124</v>
      </c>
      <c r="N859" s="81">
        <v>21.97</v>
      </c>
      <c r="O859" s="82">
        <v>34.020000000000003</v>
      </c>
      <c r="P859" s="82">
        <v>0</v>
      </c>
      <c r="Q859" s="80" t="s">
        <v>21</v>
      </c>
      <c r="R859" s="88" t="s">
        <v>1630</v>
      </c>
      <c r="S859" s="84" t="s">
        <v>2952</v>
      </c>
    </row>
    <row r="860" spans="1:19" ht="12.75" x14ac:dyDescent="0.2">
      <c r="A860" s="74">
        <v>730110</v>
      </c>
      <c r="B860" s="84" t="s">
        <v>3213</v>
      </c>
      <c r="C860" s="76" t="s">
        <v>1546</v>
      </c>
      <c r="D860" s="76" t="s">
        <v>3214</v>
      </c>
      <c r="E860" s="77" t="s">
        <v>3215</v>
      </c>
      <c r="F860" s="78" t="s">
        <v>3216</v>
      </c>
      <c r="G860" s="78" t="s">
        <v>47</v>
      </c>
      <c r="H860" s="78" t="s">
        <v>1629</v>
      </c>
      <c r="I860" s="78" t="s">
        <v>160</v>
      </c>
      <c r="J860" s="79">
        <v>2.62</v>
      </c>
      <c r="K860" s="79">
        <v>44.97</v>
      </c>
      <c r="L860" s="79">
        <v>36.89</v>
      </c>
      <c r="M860" s="80">
        <v>110244</v>
      </c>
      <c r="N860" s="81">
        <v>5.2</v>
      </c>
      <c r="O860" s="82">
        <v>8.08</v>
      </c>
      <c r="P860" s="82">
        <v>0</v>
      </c>
      <c r="Q860" s="82" t="s">
        <v>21</v>
      </c>
      <c r="R860" s="82" t="s">
        <v>1630</v>
      </c>
      <c r="S860" s="83"/>
    </row>
    <row r="861" spans="1:19" ht="12.75" x14ac:dyDescent="0.2">
      <c r="A861" s="74">
        <v>320555</v>
      </c>
      <c r="B861" s="76" t="s">
        <v>3217</v>
      </c>
      <c r="C861" s="76" t="s">
        <v>927</v>
      </c>
      <c r="D861" s="76" t="s">
        <v>928</v>
      </c>
      <c r="E861" s="77">
        <v>408</v>
      </c>
      <c r="F861" s="78" t="s">
        <v>202</v>
      </c>
      <c r="G861" s="78" t="s">
        <v>104</v>
      </c>
      <c r="H861" s="78" t="s">
        <v>1629</v>
      </c>
      <c r="I861" s="78" t="s">
        <v>15</v>
      </c>
      <c r="J861" s="79">
        <v>2.62</v>
      </c>
      <c r="K861" s="79">
        <v>24.69</v>
      </c>
      <c r="L861" s="79" t="s">
        <v>17</v>
      </c>
      <c r="M861" s="85"/>
      <c r="N861" s="86"/>
      <c r="O861" s="87"/>
      <c r="P861" s="87"/>
      <c r="Q861" s="82" t="s">
        <v>21</v>
      </c>
      <c r="R861" s="82" t="s">
        <v>1630</v>
      </c>
      <c r="S861" s="84" t="s">
        <v>1671</v>
      </c>
    </row>
    <row r="862" spans="1:19" ht="12.75" x14ac:dyDescent="0.2">
      <c r="A862" s="74">
        <v>499873</v>
      </c>
      <c r="B862" s="84" t="s">
        <v>3218</v>
      </c>
      <c r="C862" s="76" t="s">
        <v>489</v>
      </c>
      <c r="D862" s="76" t="s">
        <v>212</v>
      </c>
      <c r="E862" s="77">
        <v>137309000</v>
      </c>
      <c r="F862" s="80" t="s">
        <v>3219</v>
      </c>
      <c r="G862" s="80" t="s">
        <v>104</v>
      </c>
      <c r="H862" s="80" t="s">
        <v>1629</v>
      </c>
      <c r="I862" s="80" t="s">
        <v>15</v>
      </c>
      <c r="J862" s="90">
        <v>2.62</v>
      </c>
      <c r="K862" s="90">
        <v>37.39</v>
      </c>
      <c r="L862" s="90" t="s">
        <v>17</v>
      </c>
      <c r="M862" s="85"/>
      <c r="N862" s="86"/>
      <c r="O862" s="87"/>
      <c r="P862" s="87"/>
      <c r="Q862" s="82" t="s">
        <v>21</v>
      </c>
      <c r="R862" s="82" t="s">
        <v>1630</v>
      </c>
      <c r="S862" s="83"/>
    </row>
    <row r="863" spans="1:19" ht="12.75" x14ac:dyDescent="0.2">
      <c r="A863" s="74">
        <v>498492</v>
      </c>
      <c r="B863" s="76" t="s">
        <v>3220</v>
      </c>
      <c r="C863" s="76" t="s">
        <v>842</v>
      </c>
      <c r="D863" s="76" t="s">
        <v>843</v>
      </c>
      <c r="E863" s="77">
        <v>3800080801</v>
      </c>
      <c r="F863" s="78" t="s">
        <v>844</v>
      </c>
      <c r="G863" s="78" t="s">
        <v>104</v>
      </c>
      <c r="H863" s="78" t="s">
        <v>1629</v>
      </c>
      <c r="I863" s="78" t="s">
        <v>15</v>
      </c>
      <c r="J863" s="79">
        <v>2.62</v>
      </c>
      <c r="K863" s="79">
        <v>31.62</v>
      </c>
      <c r="L863" s="79" t="s">
        <v>17</v>
      </c>
      <c r="M863" s="85"/>
      <c r="N863" s="86"/>
      <c r="O863" s="87"/>
      <c r="P863" s="87"/>
      <c r="Q863" s="80" t="s">
        <v>21</v>
      </c>
      <c r="R863" s="88" t="s">
        <v>1630</v>
      </c>
      <c r="S863" s="83"/>
    </row>
    <row r="864" spans="1:19" ht="12.75" x14ac:dyDescent="0.2">
      <c r="A864" s="74">
        <v>497998</v>
      </c>
      <c r="B864" s="76" t="s">
        <v>3221</v>
      </c>
      <c r="C864" s="76" t="s">
        <v>489</v>
      </c>
      <c r="D864" s="76" t="s">
        <v>212</v>
      </c>
      <c r="E864" s="77">
        <v>137308000</v>
      </c>
      <c r="F864" s="78" t="s">
        <v>3219</v>
      </c>
      <c r="G864" s="78" t="s">
        <v>104</v>
      </c>
      <c r="H864" s="78" t="s">
        <v>1629</v>
      </c>
      <c r="I864" s="78" t="s">
        <v>15</v>
      </c>
      <c r="J864" s="79">
        <v>2.62</v>
      </c>
      <c r="K864" s="79">
        <v>37.39</v>
      </c>
      <c r="L864" s="79" t="s">
        <v>17</v>
      </c>
      <c r="M864" s="85"/>
      <c r="N864" s="86"/>
      <c r="O864" s="87"/>
      <c r="P864" s="87"/>
      <c r="Q864" s="82" t="s">
        <v>21</v>
      </c>
      <c r="R864" s="82" t="s">
        <v>1630</v>
      </c>
      <c r="S864" s="83"/>
    </row>
    <row r="865" spans="1:19" ht="12.75" x14ac:dyDescent="0.2">
      <c r="A865" s="74">
        <v>190693</v>
      </c>
      <c r="B865" s="84" t="s">
        <v>3222</v>
      </c>
      <c r="C865" s="76" t="s">
        <v>544</v>
      </c>
      <c r="D865" s="76" t="s">
        <v>3093</v>
      </c>
      <c r="E865" s="77" t="s">
        <v>3223</v>
      </c>
      <c r="F865" s="78" t="s">
        <v>3224</v>
      </c>
      <c r="G865" s="78" t="s">
        <v>104</v>
      </c>
      <c r="H865" s="78" t="s">
        <v>1629</v>
      </c>
      <c r="I865" s="78" t="s">
        <v>160</v>
      </c>
      <c r="J865" s="79">
        <v>2.62</v>
      </c>
      <c r="K865" s="79">
        <v>48.16</v>
      </c>
      <c r="L865" s="79">
        <v>43.76</v>
      </c>
      <c r="M865" s="80">
        <v>100047</v>
      </c>
      <c r="N865" s="81">
        <v>2.66</v>
      </c>
      <c r="O865" s="82">
        <v>4.4000000000000004</v>
      </c>
      <c r="P865" s="82">
        <v>0</v>
      </c>
      <c r="Q865" s="82" t="s">
        <v>21</v>
      </c>
      <c r="R865" s="82" t="s">
        <v>1630</v>
      </c>
      <c r="S865" s="83"/>
    </row>
    <row r="866" spans="1:19" ht="12.75" x14ac:dyDescent="0.2">
      <c r="A866" s="74">
        <v>661062</v>
      </c>
      <c r="B866" s="76" t="s">
        <v>3225</v>
      </c>
      <c r="C866" s="76" t="s">
        <v>582</v>
      </c>
      <c r="D866" s="76" t="s">
        <v>504</v>
      </c>
      <c r="E866" s="77">
        <v>37722</v>
      </c>
      <c r="F866" s="78" t="s">
        <v>200</v>
      </c>
      <c r="G866" s="78" t="s">
        <v>104</v>
      </c>
      <c r="H866" s="78" t="s">
        <v>1629</v>
      </c>
      <c r="I866" s="78" t="s">
        <v>15</v>
      </c>
      <c r="J866" s="79">
        <v>2.62</v>
      </c>
      <c r="K866" s="79">
        <v>49.67</v>
      </c>
      <c r="L866" s="79" t="s">
        <v>17</v>
      </c>
      <c r="M866" s="85"/>
      <c r="N866" s="86"/>
      <c r="O866" s="87"/>
      <c r="P866" s="87"/>
      <c r="Q866" s="80" t="s">
        <v>21</v>
      </c>
      <c r="R866" s="88" t="s">
        <v>1630</v>
      </c>
      <c r="S866" s="83"/>
    </row>
    <row r="867" spans="1:19" ht="12.75" x14ac:dyDescent="0.2">
      <c r="A867" s="74">
        <v>858784</v>
      </c>
      <c r="B867" s="76" t="s">
        <v>3226</v>
      </c>
      <c r="C867" s="76" t="s">
        <v>927</v>
      </c>
      <c r="D867" s="76" t="s">
        <v>928</v>
      </c>
      <c r="E867" s="77">
        <v>456</v>
      </c>
      <c r="F867" s="78" t="s">
        <v>3227</v>
      </c>
      <c r="G867" s="78" t="s">
        <v>104</v>
      </c>
      <c r="H867" s="78" t="s">
        <v>1629</v>
      </c>
      <c r="I867" s="78" t="s">
        <v>15</v>
      </c>
      <c r="J867" s="79">
        <v>2.62</v>
      </c>
      <c r="K867" s="79">
        <v>57.37</v>
      </c>
      <c r="L867" s="79" t="s">
        <v>17</v>
      </c>
      <c r="M867" s="85"/>
      <c r="N867" s="86"/>
      <c r="O867" s="87"/>
      <c r="P867" s="87"/>
      <c r="Q867" s="82" t="s">
        <v>21</v>
      </c>
      <c r="R867" s="82" t="s">
        <v>1630</v>
      </c>
      <c r="S867" s="84" t="s">
        <v>2117</v>
      </c>
    </row>
    <row r="868" spans="1:19" ht="12.75" x14ac:dyDescent="0.2">
      <c r="A868" s="74">
        <v>184702</v>
      </c>
      <c r="B868" s="76" t="s">
        <v>3228</v>
      </c>
      <c r="C868" s="76" t="s">
        <v>101</v>
      </c>
      <c r="D868" s="76" t="s">
        <v>636</v>
      </c>
      <c r="E868" s="77">
        <v>1000012117</v>
      </c>
      <c r="F868" s="78" t="s">
        <v>360</v>
      </c>
      <c r="G868" s="78" t="s">
        <v>104</v>
      </c>
      <c r="H868" s="78" t="s">
        <v>1629</v>
      </c>
      <c r="I868" s="78" t="s">
        <v>15</v>
      </c>
      <c r="J868" s="79">
        <v>2.62</v>
      </c>
      <c r="K868" s="79">
        <v>39.44</v>
      </c>
      <c r="L868" s="79" t="s">
        <v>17</v>
      </c>
      <c r="M868" s="85"/>
      <c r="N868" s="86"/>
      <c r="O868" s="87"/>
      <c r="P868" s="87"/>
      <c r="Q868" s="80" t="s">
        <v>21</v>
      </c>
      <c r="R868" s="88" t="s">
        <v>1630</v>
      </c>
      <c r="S868" s="83"/>
    </row>
    <row r="869" spans="1:19" ht="12.75" x14ac:dyDescent="0.2">
      <c r="A869" s="74">
        <v>200697</v>
      </c>
      <c r="B869" s="84" t="s">
        <v>3229</v>
      </c>
      <c r="C869" s="76" t="s">
        <v>896</v>
      </c>
      <c r="D869" s="76" t="s">
        <v>636</v>
      </c>
      <c r="E869" s="77" t="s">
        <v>3230</v>
      </c>
      <c r="F869" s="78" t="s">
        <v>360</v>
      </c>
      <c r="G869" s="78" t="s">
        <v>104</v>
      </c>
      <c r="H869" s="78" t="s">
        <v>1629</v>
      </c>
      <c r="I869" s="78" t="s">
        <v>160</v>
      </c>
      <c r="J869" s="79">
        <v>2.62</v>
      </c>
      <c r="K869" s="79">
        <v>38.43</v>
      </c>
      <c r="L869" s="79">
        <v>29.11</v>
      </c>
      <c r="M869" s="80">
        <v>100506</v>
      </c>
      <c r="N869" s="81">
        <v>54.55</v>
      </c>
      <c r="O869" s="82">
        <v>9.32</v>
      </c>
      <c r="P869" s="82">
        <v>0</v>
      </c>
      <c r="Q869" s="80" t="s">
        <v>21</v>
      </c>
      <c r="R869" s="88" t="s">
        <v>1630</v>
      </c>
      <c r="S869" s="83"/>
    </row>
    <row r="870" spans="1:19" ht="12.75" x14ac:dyDescent="0.2">
      <c r="A870" s="74">
        <v>123790</v>
      </c>
      <c r="B870" s="84" t="s">
        <v>3231</v>
      </c>
      <c r="C870" s="76" t="s">
        <v>896</v>
      </c>
      <c r="D870" s="76" t="s">
        <v>636</v>
      </c>
      <c r="E870" s="77">
        <v>1000007470</v>
      </c>
      <c r="F870" s="78" t="s">
        <v>360</v>
      </c>
      <c r="G870" s="78" t="s">
        <v>104</v>
      </c>
      <c r="H870" s="78" t="s">
        <v>1629</v>
      </c>
      <c r="I870" s="78" t="s">
        <v>160</v>
      </c>
      <c r="J870" s="79">
        <v>2.62</v>
      </c>
      <c r="K870" s="79">
        <v>49.18</v>
      </c>
      <c r="L870" s="79">
        <v>39.86</v>
      </c>
      <c r="M870" s="80">
        <v>100506</v>
      </c>
      <c r="N870" s="81">
        <v>54.55</v>
      </c>
      <c r="O870" s="82">
        <v>9.32</v>
      </c>
      <c r="P870" s="82">
        <v>0</v>
      </c>
      <c r="Q870" s="80" t="s">
        <v>21</v>
      </c>
      <c r="R870" s="88" t="s">
        <v>1630</v>
      </c>
      <c r="S870" s="83"/>
    </row>
    <row r="871" spans="1:19" ht="12.75" x14ac:dyDescent="0.2">
      <c r="A871" s="74">
        <v>230962</v>
      </c>
      <c r="B871" s="75" t="s">
        <v>3232</v>
      </c>
      <c r="C871" s="76" t="s">
        <v>896</v>
      </c>
      <c r="D871" s="76" t="s">
        <v>636</v>
      </c>
      <c r="E871" s="77" t="s">
        <v>3233</v>
      </c>
      <c r="F871" s="78" t="s">
        <v>360</v>
      </c>
      <c r="G871" s="78" t="s">
        <v>104</v>
      </c>
      <c r="H871" s="78" t="s">
        <v>1629</v>
      </c>
      <c r="I871" s="78" t="s">
        <v>160</v>
      </c>
      <c r="J871" s="79">
        <v>2.62</v>
      </c>
      <c r="K871" s="79">
        <v>47.68</v>
      </c>
      <c r="L871" s="79">
        <v>38.36</v>
      </c>
      <c r="M871" s="80">
        <v>100506</v>
      </c>
      <c r="N871" s="81">
        <v>54.55</v>
      </c>
      <c r="O871" s="82">
        <v>9.32</v>
      </c>
      <c r="P871" s="82">
        <v>0</v>
      </c>
      <c r="Q871" s="82" t="s">
        <v>21</v>
      </c>
      <c r="R871" s="82" t="s">
        <v>1630</v>
      </c>
      <c r="S871" s="83"/>
    </row>
    <row r="872" spans="1:19" ht="12.75" x14ac:dyDescent="0.2">
      <c r="A872" s="74">
        <v>874533</v>
      </c>
      <c r="B872" s="76" t="s">
        <v>3234</v>
      </c>
      <c r="C872" s="76" t="s">
        <v>23</v>
      </c>
      <c r="D872" s="76" t="s">
        <v>3235</v>
      </c>
      <c r="E872" s="77">
        <v>874533</v>
      </c>
      <c r="F872" s="78" t="s">
        <v>360</v>
      </c>
      <c r="G872" s="78" t="s">
        <v>104</v>
      </c>
      <c r="H872" s="78" t="s">
        <v>1629</v>
      </c>
      <c r="I872" s="78" t="s">
        <v>15</v>
      </c>
      <c r="J872" s="79">
        <v>2.62</v>
      </c>
      <c r="K872" s="79">
        <v>36.43</v>
      </c>
      <c r="L872" s="79" t="s">
        <v>17</v>
      </c>
      <c r="M872" s="85"/>
      <c r="N872" s="86"/>
      <c r="O872" s="87"/>
      <c r="P872" s="87"/>
      <c r="Q872" s="80" t="s">
        <v>21</v>
      </c>
      <c r="R872" s="88" t="s">
        <v>1630</v>
      </c>
      <c r="S872" s="83"/>
    </row>
    <row r="873" spans="1:19" ht="12.75" x14ac:dyDescent="0.2">
      <c r="A873" s="74">
        <v>653921</v>
      </c>
      <c r="B873" s="76" t="s">
        <v>3236</v>
      </c>
      <c r="C873" s="76" t="s">
        <v>3237</v>
      </c>
      <c r="D873" s="76" t="s">
        <v>3238</v>
      </c>
      <c r="E873" s="77" t="s">
        <v>3239</v>
      </c>
      <c r="F873" s="78" t="s">
        <v>360</v>
      </c>
      <c r="G873" s="78" t="s">
        <v>104</v>
      </c>
      <c r="H873" s="78" t="s">
        <v>1629</v>
      </c>
      <c r="I873" s="78" t="s">
        <v>15</v>
      </c>
      <c r="J873" s="79">
        <v>2.62</v>
      </c>
      <c r="K873" s="79">
        <v>41.69</v>
      </c>
      <c r="L873" s="79" t="s">
        <v>17</v>
      </c>
      <c r="M873" s="85"/>
      <c r="N873" s="86"/>
      <c r="O873" s="87"/>
      <c r="P873" s="87"/>
      <c r="Q873" s="80" t="s">
        <v>21</v>
      </c>
      <c r="R873" s="88" t="s">
        <v>1630</v>
      </c>
      <c r="S873" s="83"/>
    </row>
    <row r="874" spans="1:19" ht="12.75" x14ac:dyDescent="0.2">
      <c r="A874" s="74">
        <v>516112</v>
      </c>
      <c r="B874" s="76" t="s">
        <v>3240</v>
      </c>
      <c r="C874" s="76" t="s">
        <v>3241</v>
      </c>
      <c r="D874" s="76" t="s">
        <v>3238</v>
      </c>
      <c r="E874" s="77" t="s">
        <v>3242</v>
      </c>
      <c r="F874" s="78" t="s">
        <v>360</v>
      </c>
      <c r="G874" s="78" t="s">
        <v>104</v>
      </c>
      <c r="H874" s="78" t="s">
        <v>1629</v>
      </c>
      <c r="I874" s="78" t="s">
        <v>15</v>
      </c>
      <c r="J874" s="79">
        <v>2.62</v>
      </c>
      <c r="K874" s="79">
        <v>40.49</v>
      </c>
      <c r="L874" s="79" t="s">
        <v>17</v>
      </c>
      <c r="M874" s="85"/>
      <c r="N874" s="86"/>
      <c r="O874" s="87"/>
      <c r="P874" s="87"/>
      <c r="Q874" s="80" t="s">
        <v>21</v>
      </c>
      <c r="R874" s="88" t="s">
        <v>1630</v>
      </c>
      <c r="S874" s="83"/>
    </row>
    <row r="875" spans="1:19" ht="12.75" x14ac:dyDescent="0.2">
      <c r="A875" s="74">
        <v>358772</v>
      </c>
      <c r="B875" s="84" t="s">
        <v>3243</v>
      </c>
      <c r="C875" s="76" t="s">
        <v>896</v>
      </c>
      <c r="D875" s="76" t="s">
        <v>636</v>
      </c>
      <c r="E875" s="77" t="s">
        <v>3244</v>
      </c>
      <c r="F875" s="78" t="s">
        <v>360</v>
      </c>
      <c r="G875" s="78" t="s">
        <v>104</v>
      </c>
      <c r="H875" s="78" t="s">
        <v>1629</v>
      </c>
      <c r="I875" s="78" t="s">
        <v>160</v>
      </c>
      <c r="J875" s="79">
        <v>2.62</v>
      </c>
      <c r="K875" s="79">
        <v>44.98</v>
      </c>
      <c r="L875" s="79">
        <v>35.659999999999997</v>
      </c>
      <c r="M875" s="80">
        <v>100506</v>
      </c>
      <c r="N875" s="81">
        <v>54.55</v>
      </c>
      <c r="O875" s="82">
        <v>9.32</v>
      </c>
      <c r="P875" s="82">
        <v>0</v>
      </c>
      <c r="Q875" s="82" t="s">
        <v>21</v>
      </c>
      <c r="R875" s="82" t="s">
        <v>1630</v>
      </c>
      <c r="S875" s="83"/>
    </row>
    <row r="876" spans="1:19" ht="12.75" x14ac:dyDescent="0.2">
      <c r="A876" s="74">
        <v>909259</v>
      </c>
      <c r="B876" s="76" t="s">
        <v>3245</v>
      </c>
      <c r="C876" s="76" t="s">
        <v>23</v>
      </c>
      <c r="D876" s="76" t="s">
        <v>1756</v>
      </c>
      <c r="E876" s="77">
        <v>909259</v>
      </c>
      <c r="F876" s="78" t="s">
        <v>360</v>
      </c>
      <c r="G876" s="78" t="s">
        <v>104</v>
      </c>
      <c r="H876" s="78" t="s">
        <v>1629</v>
      </c>
      <c r="I876" s="78" t="s">
        <v>15</v>
      </c>
      <c r="J876" s="79">
        <v>2.62</v>
      </c>
      <c r="K876" s="79">
        <v>30.23</v>
      </c>
      <c r="L876" s="79" t="s">
        <v>17</v>
      </c>
      <c r="M876" s="85"/>
      <c r="N876" s="86"/>
      <c r="O876" s="87"/>
      <c r="P876" s="87"/>
      <c r="Q876" s="82" t="s">
        <v>21</v>
      </c>
      <c r="R876" s="82" t="s">
        <v>1630</v>
      </c>
      <c r="S876" s="83"/>
    </row>
    <row r="877" spans="1:19" ht="12.75" x14ac:dyDescent="0.2">
      <c r="A877" s="74">
        <v>905814</v>
      </c>
      <c r="B877" s="84" t="s">
        <v>3246</v>
      </c>
      <c r="C877" s="84" t="s">
        <v>3247</v>
      </c>
      <c r="D877" s="76" t="s">
        <v>3248</v>
      </c>
      <c r="E877" s="77" t="s">
        <v>3249</v>
      </c>
      <c r="F877" s="80" t="s">
        <v>1046</v>
      </c>
      <c r="G877" s="78" t="s">
        <v>104</v>
      </c>
      <c r="H877" s="80" t="s">
        <v>1629</v>
      </c>
      <c r="I877" s="78" t="s">
        <v>160</v>
      </c>
      <c r="J877" s="90">
        <v>2.62</v>
      </c>
      <c r="K877" s="90">
        <v>38.67</v>
      </c>
      <c r="L877" s="90">
        <v>30.29</v>
      </c>
      <c r="M877" s="80">
        <v>100506</v>
      </c>
      <c r="N877" s="81">
        <v>49.09</v>
      </c>
      <c r="O877" s="82">
        <v>8.3800000000000008</v>
      </c>
      <c r="P877" s="82">
        <v>0</v>
      </c>
      <c r="Q877" s="82" t="s">
        <v>21</v>
      </c>
      <c r="R877" s="82" t="s">
        <v>1630</v>
      </c>
      <c r="S877" s="89"/>
    </row>
    <row r="878" spans="1:19" ht="12.75" x14ac:dyDescent="0.2">
      <c r="A878" s="74">
        <v>566654</v>
      </c>
      <c r="B878" s="84" t="s">
        <v>3250</v>
      </c>
      <c r="C878" s="76" t="s">
        <v>3251</v>
      </c>
      <c r="D878" s="76" t="s">
        <v>3252</v>
      </c>
      <c r="E878" s="77" t="s">
        <v>3253</v>
      </c>
      <c r="F878" s="78" t="s">
        <v>1046</v>
      </c>
      <c r="G878" s="78" t="s">
        <v>104</v>
      </c>
      <c r="H878" s="78" t="s">
        <v>1629</v>
      </c>
      <c r="I878" s="78" t="s">
        <v>160</v>
      </c>
      <c r="J878" s="79">
        <v>2.62</v>
      </c>
      <c r="K878" s="79">
        <v>35.159999999999997</v>
      </c>
      <c r="L878" s="79">
        <v>26.78</v>
      </c>
      <c r="M878" s="78">
        <v>100506</v>
      </c>
      <c r="N878" s="81">
        <v>49.09</v>
      </c>
      <c r="O878" s="82">
        <v>8.3800000000000008</v>
      </c>
      <c r="P878" s="82">
        <v>0</v>
      </c>
      <c r="Q878" s="82" t="s">
        <v>21</v>
      </c>
      <c r="R878" s="82" t="s">
        <v>1630</v>
      </c>
      <c r="S878" s="84" t="s">
        <v>3254</v>
      </c>
    </row>
    <row r="879" spans="1:19" ht="12.75" x14ac:dyDescent="0.2">
      <c r="A879" s="74">
        <v>556851</v>
      </c>
      <c r="B879" s="76" t="s">
        <v>3255</v>
      </c>
      <c r="C879" s="76" t="s">
        <v>3256</v>
      </c>
      <c r="D879" s="76" t="s">
        <v>585</v>
      </c>
      <c r="E879" s="77">
        <v>10071179032175</v>
      </c>
      <c r="F879" s="78" t="s">
        <v>164</v>
      </c>
      <c r="G879" s="78" t="s">
        <v>104</v>
      </c>
      <c r="H879" s="78" t="s">
        <v>1629</v>
      </c>
      <c r="I879" s="78" t="s">
        <v>15</v>
      </c>
      <c r="J879" s="79">
        <v>2.62</v>
      </c>
      <c r="K879" s="79">
        <v>34.97</v>
      </c>
      <c r="L879" s="79" t="s">
        <v>17</v>
      </c>
      <c r="M879" s="85"/>
      <c r="N879" s="86"/>
      <c r="O879" s="87"/>
      <c r="P879" s="87"/>
      <c r="Q879" s="80" t="s">
        <v>21</v>
      </c>
      <c r="R879" s="88" t="s">
        <v>1630</v>
      </c>
      <c r="S879" s="83"/>
    </row>
    <row r="880" spans="1:19" ht="12.75" x14ac:dyDescent="0.2">
      <c r="A880" s="74">
        <v>201103</v>
      </c>
      <c r="B880" s="84" t="s">
        <v>3257</v>
      </c>
      <c r="C880" s="76" t="s">
        <v>896</v>
      </c>
      <c r="D880" s="76" t="s">
        <v>636</v>
      </c>
      <c r="E880" s="77" t="s">
        <v>3258</v>
      </c>
      <c r="F880" s="78" t="s">
        <v>1046</v>
      </c>
      <c r="G880" s="78" t="s">
        <v>104</v>
      </c>
      <c r="H880" s="78" t="s">
        <v>1629</v>
      </c>
      <c r="I880" s="78" t="s">
        <v>160</v>
      </c>
      <c r="J880" s="79">
        <v>2.62</v>
      </c>
      <c r="K880" s="79">
        <v>40.770000000000003</v>
      </c>
      <c r="L880" s="79">
        <v>32.39</v>
      </c>
      <c r="M880" s="80">
        <v>100506</v>
      </c>
      <c r="N880" s="81">
        <v>49.09</v>
      </c>
      <c r="O880" s="82">
        <v>8.3800000000000008</v>
      </c>
      <c r="P880" s="82">
        <v>0</v>
      </c>
      <c r="Q880" s="80" t="s">
        <v>21</v>
      </c>
      <c r="R880" s="88" t="s">
        <v>1630</v>
      </c>
      <c r="S880" s="83"/>
    </row>
    <row r="881" spans="1:19" ht="12.75" x14ac:dyDescent="0.2">
      <c r="A881" s="74">
        <v>437350</v>
      </c>
      <c r="B881" s="76" t="s">
        <v>3259</v>
      </c>
      <c r="C881" s="76" t="s">
        <v>44</v>
      </c>
      <c r="D881" s="76" t="s">
        <v>636</v>
      </c>
      <c r="E881" s="77">
        <v>1000012108</v>
      </c>
      <c r="F881" s="78" t="s">
        <v>164</v>
      </c>
      <c r="G881" s="78" t="s">
        <v>104</v>
      </c>
      <c r="H881" s="78" t="s">
        <v>1629</v>
      </c>
      <c r="I881" s="78" t="s">
        <v>15</v>
      </c>
      <c r="J881" s="79">
        <v>2.62</v>
      </c>
      <c r="K881" s="79">
        <v>54.65</v>
      </c>
      <c r="L881" s="79" t="s">
        <v>17</v>
      </c>
      <c r="M881" s="85"/>
      <c r="N881" s="86"/>
      <c r="O881" s="87"/>
      <c r="P881" s="87"/>
      <c r="Q881" s="82" t="s">
        <v>21</v>
      </c>
      <c r="R881" s="82" t="s">
        <v>1630</v>
      </c>
      <c r="S881" s="83"/>
    </row>
    <row r="882" spans="1:19" ht="12.75" x14ac:dyDescent="0.2">
      <c r="A882" s="74">
        <v>539742</v>
      </c>
      <c r="B882" s="84" t="s">
        <v>583</v>
      </c>
      <c r="C882" s="76" t="s">
        <v>584</v>
      </c>
      <c r="D882" s="76" t="s">
        <v>585</v>
      </c>
      <c r="E882" s="77">
        <v>10071179032168</v>
      </c>
      <c r="F882" s="78" t="s">
        <v>164</v>
      </c>
      <c r="G882" s="78" t="s">
        <v>104</v>
      </c>
      <c r="H882" s="78" t="s">
        <v>1629</v>
      </c>
      <c r="I882" s="78" t="s">
        <v>15</v>
      </c>
      <c r="J882" s="79">
        <v>2.62</v>
      </c>
      <c r="K882" s="79">
        <v>34.33</v>
      </c>
      <c r="L882" s="79" t="s">
        <v>17</v>
      </c>
      <c r="M882" s="85"/>
      <c r="N882" s="86"/>
      <c r="O882" s="87"/>
      <c r="P882" s="87"/>
      <c r="Q882" s="82" t="s">
        <v>21</v>
      </c>
      <c r="R882" s="82" t="s">
        <v>1630</v>
      </c>
      <c r="S882" s="83"/>
    </row>
    <row r="883" spans="1:19" ht="12.75" x14ac:dyDescent="0.2">
      <c r="A883" s="74">
        <v>727811</v>
      </c>
      <c r="B883" s="76" t="s">
        <v>3260</v>
      </c>
      <c r="C883" s="76" t="s">
        <v>3256</v>
      </c>
      <c r="D883" s="76" t="s">
        <v>585</v>
      </c>
      <c r="E883" s="77">
        <v>32182</v>
      </c>
      <c r="F883" s="78" t="s">
        <v>164</v>
      </c>
      <c r="G883" s="78" t="s">
        <v>104</v>
      </c>
      <c r="H883" s="78" t="s">
        <v>1629</v>
      </c>
      <c r="I883" s="78" t="s">
        <v>15</v>
      </c>
      <c r="J883" s="79">
        <v>2.62</v>
      </c>
      <c r="K883" s="79">
        <v>34.97</v>
      </c>
      <c r="L883" s="79" t="s">
        <v>17</v>
      </c>
      <c r="M883" s="85"/>
      <c r="N883" s="86"/>
      <c r="O883" s="87"/>
      <c r="P883" s="87"/>
      <c r="Q883" s="80" t="s">
        <v>21</v>
      </c>
      <c r="R883" s="88" t="s">
        <v>1630</v>
      </c>
      <c r="S883" s="83"/>
    </row>
    <row r="884" spans="1:19" ht="12.75" x14ac:dyDescent="0.2">
      <c r="A884" s="74">
        <v>181501</v>
      </c>
      <c r="B884" s="84" t="s">
        <v>3261</v>
      </c>
      <c r="C884" s="76" t="s">
        <v>896</v>
      </c>
      <c r="D884" s="76" t="s">
        <v>636</v>
      </c>
      <c r="E884" s="77" t="s">
        <v>3262</v>
      </c>
      <c r="F884" s="78" t="s">
        <v>164</v>
      </c>
      <c r="G884" s="78" t="s">
        <v>104</v>
      </c>
      <c r="H884" s="78" t="s">
        <v>1629</v>
      </c>
      <c r="I884" s="78" t="s">
        <v>160</v>
      </c>
      <c r="J884" s="79">
        <v>2.62</v>
      </c>
      <c r="K884" s="79">
        <v>50.69</v>
      </c>
      <c r="L884" s="79">
        <v>43.24</v>
      </c>
      <c r="M884" s="80">
        <v>100506</v>
      </c>
      <c r="N884" s="81">
        <v>43.64</v>
      </c>
      <c r="O884" s="82">
        <v>7.45</v>
      </c>
      <c r="P884" s="82">
        <v>0</v>
      </c>
      <c r="Q884" s="82" t="s">
        <v>21</v>
      </c>
      <c r="R884" s="82" t="s">
        <v>1630</v>
      </c>
      <c r="S884" s="83"/>
    </row>
    <row r="885" spans="1:19" ht="12.75" x14ac:dyDescent="0.2">
      <c r="A885" s="74">
        <v>717490</v>
      </c>
      <c r="B885" s="84" t="s">
        <v>3263</v>
      </c>
      <c r="C885" s="76" t="s">
        <v>896</v>
      </c>
      <c r="D885" s="76" t="s">
        <v>636</v>
      </c>
      <c r="E885" s="77">
        <v>1000004108</v>
      </c>
      <c r="F885" s="78" t="s">
        <v>164</v>
      </c>
      <c r="G885" s="78" t="s">
        <v>104</v>
      </c>
      <c r="H885" s="78" t="s">
        <v>1629</v>
      </c>
      <c r="I885" s="78" t="s">
        <v>160</v>
      </c>
      <c r="J885" s="79">
        <v>2.62</v>
      </c>
      <c r="K885" s="79">
        <v>40.35</v>
      </c>
      <c r="L885" s="79">
        <v>32.9</v>
      </c>
      <c r="M885" s="80">
        <v>100506</v>
      </c>
      <c r="N885" s="81">
        <v>43.64</v>
      </c>
      <c r="O885" s="82">
        <v>7.45</v>
      </c>
      <c r="P885" s="82">
        <v>0</v>
      </c>
      <c r="Q885" s="80" t="s">
        <v>21</v>
      </c>
      <c r="R885" s="88" t="s">
        <v>1630</v>
      </c>
      <c r="S885" s="83"/>
    </row>
    <row r="886" spans="1:19" ht="12.75" x14ac:dyDescent="0.2">
      <c r="A886" s="74">
        <v>273660</v>
      </c>
      <c r="B886" s="84" t="s">
        <v>3264</v>
      </c>
      <c r="C886" s="76" t="s">
        <v>3265</v>
      </c>
      <c r="D886" s="76" t="s">
        <v>636</v>
      </c>
      <c r="E886" s="77" t="s">
        <v>3266</v>
      </c>
      <c r="F886" s="78" t="s">
        <v>3267</v>
      </c>
      <c r="G886" s="78" t="s">
        <v>104</v>
      </c>
      <c r="H886" s="78" t="s">
        <v>1629</v>
      </c>
      <c r="I886" s="78" t="s">
        <v>160</v>
      </c>
      <c r="J886" s="79">
        <v>2.62</v>
      </c>
      <c r="K886" s="79">
        <v>41.48</v>
      </c>
      <c r="L886" s="79">
        <v>35.96</v>
      </c>
      <c r="M886" s="80">
        <v>100980</v>
      </c>
      <c r="N886" s="81">
        <v>29.41</v>
      </c>
      <c r="O886" s="82">
        <v>5.52</v>
      </c>
      <c r="P886" s="82">
        <v>0</v>
      </c>
      <c r="Q886" s="82" t="s">
        <v>21</v>
      </c>
      <c r="R886" s="82" t="s">
        <v>1630</v>
      </c>
      <c r="S886" s="83"/>
    </row>
    <row r="887" spans="1:19" ht="12.75" x14ac:dyDescent="0.2">
      <c r="A887" s="74">
        <v>817730</v>
      </c>
      <c r="B887" s="84" t="s">
        <v>3268</v>
      </c>
      <c r="C887" s="76" t="s">
        <v>3265</v>
      </c>
      <c r="D887" s="76" t="s">
        <v>636</v>
      </c>
      <c r="E887" s="77">
        <v>1000004309</v>
      </c>
      <c r="F887" s="78" t="s">
        <v>2791</v>
      </c>
      <c r="G887" s="78" t="s">
        <v>104</v>
      </c>
      <c r="H887" s="78" t="s">
        <v>1629</v>
      </c>
      <c r="I887" s="78" t="s">
        <v>160</v>
      </c>
      <c r="J887" s="79">
        <v>2.62</v>
      </c>
      <c r="K887" s="79">
        <v>34.18</v>
      </c>
      <c r="L887" s="79">
        <v>28.66</v>
      </c>
      <c r="M887" s="80">
        <v>100980</v>
      </c>
      <c r="N887" s="81">
        <v>29.41</v>
      </c>
      <c r="O887" s="82">
        <v>5.52</v>
      </c>
      <c r="P887" s="82">
        <v>0</v>
      </c>
      <c r="Q887" s="80" t="s">
        <v>21</v>
      </c>
      <c r="R887" s="88" t="s">
        <v>1630</v>
      </c>
      <c r="S887" s="83"/>
    </row>
    <row r="888" spans="1:19" ht="12.75" x14ac:dyDescent="0.2">
      <c r="A888" s="74">
        <v>799700</v>
      </c>
      <c r="B888" s="84" t="s">
        <v>3269</v>
      </c>
      <c r="C888" s="76" t="s">
        <v>1556</v>
      </c>
      <c r="D888" s="76" t="s">
        <v>3238</v>
      </c>
      <c r="E888" s="77" t="s">
        <v>3270</v>
      </c>
      <c r="F888" s="78" t="s">
        <v>3271</v>
      </c>
      <c r="G888" s="78" t="s">
        <v>104</v>
      </c>
      <c r="H888" s="78" t="s">
        <v>1629</v>
      </c>
      <c r="I888" s="78" t="s">
        <v>15</v>
      </c>
      <c r="J888" s="79">
        <v>2.62</v>
      </c>
      <c r="K888" s="79">
        <v>29.63</v>
      </c>
      <c r="L888" s="79" t="s">
        <v>17</v>
      </c>
      <c r="M888" s="85"/>
      <c r="N888" s="86"/>
      <c r="O888" s="87"/>
      <c r="P888" s="87"/>
      <c r="Q888" s="82" t="s">
        <v>21</v>
      </c>
      <c r="R888" s="82" t="s">
        <v>1630</v>
      </c>
      <c r="S888" s="83"/>
    </row>
    <row r="889" spans="1:19" ht="12.75" x14ac:dyDescent="0.2">
      <c r="A889" s="74">
        <v>238310</v>
      </c>
      <c r="B889" s="76" t="s">
        <v>3272</v>
      </c>
      <c r="C889" s="76" t="s">
        <v>3273</v>
      </c>
      <c r="D889" s="76" t="s">
        <v>3238</v>
      </c>
      <c r="E889" s="77" t="s">
        <v>3274</v>
      </c>
      <c r="F889" s="78" t="s">
        <v>3271</v>
      </c>
      <c r="G889" s="78" t="s">
        <v>104</v>
      </c>
      <c r="H889" s="78" t="s">
        <v>1629</v>
      </c>
      <c r="I889" s="78" t="s">
        <v>15</v>
      </c>
      <c r="J889" s="79">
        <v>2.62</v>
      </c>
      <c r="K889" s="79">
        <v>28.05</v>
      </c>
      <c r="L889" s="79" t="s">
        <v>17</v>
      </c>
      <c r="M889" s="85"/>
      <c r="N889" s="86"/>
      <c r="O889" s="87"/>
      <c r="P889" s="87"/>
      <c r="Q889" s="82" t="s">
        <v>21</v>
      </c>
      <c r="R889" s="82" t="s">
        <v>1630</v>
      </c>
      <c r="S889" s="83"/>
    </row>
    <row r="890" spans="1:19" ht="12.75" x14ac:dyDescent="0.2">
      <c r="A890" s="74">
        <v>234831</v>
      </c>
      <c r="B890" s="84" t="s">
        <v>3275</v>
      </c>
      <c r="C890" s="76" t="s">
        <v>896</v>
      </c>
      <c r="D890" s="76" t="s">
        <v>636</v>
      </c>
      <c r="E890" s="77" t="s">
        <v>3276</v>
      </c>
      <c r="F890" s="78" t="s">
        <v>2791</v>
      </c>
      <c r="G890" s="78" t="s">
        <v>104</v>
      </c>
      <c r="H890" s="78" t="s">
        <v>1629</v>
      </c>
      <c r="I890" s="78" t="s">
        <v>160</v>
      </c>
      <c r="J890" s="79">
        <v>2.62</v>
      </c>
      <c r="K890" s="79">
        <v>34.28</v>
      </c>
      <c r="L890" s="79">
        <v>28.76</v>
      </c>
      <c r="M890" s="80">
        <v>100980</v>
      </c>
      <c r="N890" s="81">
        <v>29.41</v>
      </c>
      <c r="O890" s="82">
        <v>5.52</v>
      </c>
      <c r="P890" s="82">
        <v>0</v>
      </c>
      <c r="Q890" s="80" t="s">
        <v>21</v>
      </c>
      <c r="R890" s="88" t="s">
        <v>1630</v>
      </c>
      <c r="S890" s="83"/>
    </row>
    <row r="891" spans="1:19" ht="12.75" x14ac:dyDescent="0.2">
      <c r="A891" s="74">
        <v>525956</v>
      </c>
      <c r="B891" s="84" t="s">
        <v>3277</v>
      </c>
      <c r="C891" s="76" t="s">
        <v>3278</v>
      </c>
      <c r="D891" s="76" t="s">
        <v>3279</v>
      </c>
      <c r="E891" s="77" t="s">
        <v>3280</v>
      </c>
      <c r="F891" s="80" t="s">
        <v>3281</v>
      </c>
      <c r="G891" s="80" t="s">
        <v>104</v>
      </c>
      <c r="H891" s="80" t="s">
        <v>1629</v>
      </c>
      <c r="I891" s="80" t="s">
        <v>15</v>
      </c>
      <c r="J891" s="90">
        <v>2.62</v>
      </c>
      <c r="K891" s="90">
        <v>37.5</v>
      </c>
      <c r="L891" s="90" t="s">
        <v>17</v>
      </c>
      <c r="M891" s="85"/>
      <c r="N891" s="86"/>
      <c r="O891" s="87"/>
      <c r="P891" s="87"/>
      <c r="Q891" s="82" t="s">
        <v>21</v>
      </c>
      <c r="R891" s="82" t="s">
        <v>1630</v>
      </c>
      <c r="S891" s="83"/>
    </row>
    <row r="892" spans="1:19" ht="12.75" x14ac:dyDescent="0.2">
      <c r="A892" s="74">
        <v>795441</v>
      </c>
      <c r="B892" s="84" t="s">
        <v>3282</v>
      </c>
      <c r="C892" s="76" t="s">
        <v>896</v>
      </c>
      <c r="D892" s="76" t="s">
        <v>636</v>
      </c>
      <c r="E892" s="77" t="s">
        <v>3283</v>
      </c>
      <c r="F892" s="78" t="s">
        <v>2791</v>
      </c>
      <c r="G892" s="78" t="s">
        <v>104</v>
      </c>
      <c r="H892" s="78" t="s">
        <v>1629</v>
      </c>
      <c r="I892" s="78" t="s">
        <v>160</v>
      </c>
      <c r="J892" s="79">
        <v>2.62</v>
      </c>
      <c r="K892" s="79">
        <v>34.03</v>
      </c>
      <c r="L892" s="79">
        <v>28.51</v>
      </c>
      <c r="M892" s="80">
        <v>100980</v>
      </c>
      <c r="N892" s="81">
        <v>29.41</v>
      </c>
      <c r="O892" s="82">
        <v>5.52</v>
      </c>
      <c r="P892" s="82">
        <v>0</v>
      </c>
      <c r="Q892" s="80" t="s">
        <v>21</v>
      </c>
      <c r="R892" s="88" t="s">
        <v>1630</v>
      </c>
      <c r="S892" s="83"/>
    </row>
    <row r="893" spans="1:19" ht="12.75" x14ac:dyDescent="0.2">
      <c r="A893" s="74">
        <v>201081</v>
      </c>
      <c r="B893" s="84" t="s">
        <v>3284</v>
      </c>
      <c r="C893" s="76" t="s">
        <v>896</v>
      </c>
      <c r="D893" s="76" t="s">
        <v>636</v>
      </c>
      <c r="E893" s="77" t="s">
        <v>3285</v>
      </c>
      <c r="F893" s="78" t="s">
        <v>1046</v>
      </c>
      <c r="G893" s="78" t="s">
        <v>104</v>
      </c>
      <c r="H893" s="78" t="s">
        <v>1629</v>
      </c>
      <c r="I893" s="78" t="s">
        <v>160</v>
      </c>
      <c r="J893" s="79">
        <v>2.62</v>
      </c>
      <c r="K893" s="79">
        <v>46.94</v>
      </c>
      <c r="L893" s="79">
        <v>38.56</v>
      </c>
      <c r="M893" s="80">
        <v>100506</v>
      </c>
      <c r="N893" s="81">
        <v>49.09</v>
      </c>
      <c r="O893" s="82">
        <v>8.3800000000000008</v>
      </c>
      <c r="P893" s="82">
        <v>0</v>
      </c>
      <c r="Q893" s="80" t="s">
        <v>21</v>
      </c>
      <c r="R893" s="88" t="s">
        <v>1630</v>
      </c>
      <c r="S893" s="83"/>
    </row>
    <row r="894" spans="1:19" ht="12.75" x14ac:dyDescent="0.2">
      <c r="A894" s="74">
        <v>470138</v>
      </c>
      <c r="B894" s="76" t="s">
        <v>3286</v>
      </c>
      <c r="C894" s="76" t="s">
        <v>44</v>
      </c>
      <c r="D894" s="76" t="s">
        <v>636</v>
      </c>
      <c r="E894" s="77">
        <v>1000012157</v>
      </c>
      <c r="F894" s="78" t="s">
        <v>1046</v>
      </c>
      <c r="G894" s="78" t="s">
        <v>104</v>
      </c>
      <c r="H894" s="78" t="s">
        <v>1629</v>
      </c>
      <c r="I894" s="78" t="s">
        <v>15</v>
      </c>
      <c r="J894" s="79">
        <v>2.62</v>
      </c>
      <c r="K894" s="79">
        <v>60.35</v>
      </c>
      <c r="L894" s="79" t="s">
        <v>17</v>
      </c>
      <c r="M894" s="85"/>
      <c r="N894" s="86"/>
      <c r="O894" s="87"/>
      <c r="P894" s="87"/>
      <c r="Q894" s="82" t="s">
        <v>21</v>
      </c>
      <c r="R894" s="82" t="s">
        <v>1630</v>
      </c>
      <c r="S894" s="83"/>
    </row>
    <row r="895" spans="1:19" ht="12.75" x14ac:dyDescent="0.2">
      <c r="A895" s="74">
        <v>174251</v>
      </c>
      <c r="B895" s="84" t="s">
        <v>3287</v>
      </c>
      <c r="C895" s="76" t="s">
        <v>896</v>
      </c>
      <c r="D895" s="76" t="s">
        <v>636</v>
      </c>
      <c r="E895" s="77">
        <v>1000000496</v>
      </c>
      <c r="F895" s="78" t="s">
        <v>360</v>
      </c>
      <c r="G895" s="78" t="s">
        <v>104</v>
      </c>
      <c r="H895" s="78" t="s">
        <v>1629</v>
      </c>
      <c r="I895" s="78" t="s">
        <v>160</v>
      </c>
      <c r="J895" s="79">
        <v>2.62</v>
      </c>
      <c r="K895" s="79">
        <v>59.91</v>
      </c>
      <c r="L895" s="79">
        <v>50.59</v>
      </c>
      <c r="M895" s="80">
        <v>100506</v>
      </c>
      <c r="N895" s="81">
        <v>54.55</v>
      </c>
      <c r="O895" s="82">
        <v>9.32</v>
      </c>
      <c r="P895" s="82">
        <v>0</v>
      </c>
      <c r="Q895" s="82" t="s">
        <v>21</v>
      </c>
      <c r="R895" s="82" t="s">
        <v>1630</v>
      </c>
      <c r="S895" s="83"/>
    </row>
    <row r="896" spans="1:19" ht="12.75" x14ac:dyDescent="0.2">
      <c r="A896" s="74">
        <v>509661</v>
      </c>
      <c r="B896" s="76" t="s">
        <v>3288</v>
      </c>
      <c r="C896" s="76" t="s">
        <v>896</v>
      </c>
      <c r="D896" s="76" t="s">
        <v>636</v>
      </c>
      <c r="E896" s="77" t="s">
        <v>3289</v>
      </c>
      <c r="F896" s="78" t="s">
        <v>360</v>
      </c>
      <c r="G896" s="78" t="s">
        <v>104</v>
      </c>
      <c r="H896" s="78" t="s">
        <v>1629</v>
      </c>
      <c r="I896" s="78" t="s">
        <v>15</v>
      </c>
      <c r="J896" s="79">
        <v>2.62</v>
      </c>
      <c r="K896" s="79">
        <v>54.25</v>
      </c>
      <c r="L896" s="79" t="s">
        <v>17</v>
      </c>
      <c r="M896" s="85"/>
      <c r="N896" s="86"/>
      <c r="O896" s="87"/>
      <c r="P896" s="87"/>
      <c r="Q896" s="82" t="s">
        <v>21</v>
      </c>
      <c r="R896" s="82" t="s">
        <v>1630</v>
      </c>
      <c r="S896" s="83"/>
    </row>
    <row r="897" spans="1:19" ht="12.75" x14ac:dyDescent="0.2">
      <c r="A897" s="74">
        <v>457558</v>
      </c>
      <c r="B897" s="76" t="s">
        <v>3290</v>
      </c>
      <c r="C897" s="76" t="s">
        <v>3241</v>
      </c>
      <c r="D897" s="76" t="s">
        <v>3238</v>
      </c>
      <c r="E897" s="77" t="s">
        <v>3291</v>
      </c>
      <c r="F897" s="78" t="s">
        <v>360</v>
      </c>
      <c r="G897" s="78" t="s">
        <v>104</v>
      </c>
      <c r="H897" s="78" t="s">
        <v>1629</v>
      </c>
      <c r="I897" s="78" t="s">
        <v>15</v>
      </c>
      <c r="J897" s="79">
        <v>2.62</v>
      </c>
      <c r="K897" s="79">
        <v>41.39</v>
      </c>
      <c r="L897" s="79" t="s">
        <v>17</v>
      </c>
      <c r="M897" s="85"/>
      <c r="N897" s="86"/>
      <c r="O897" s="87"/>
      <c r="P897" s="87"/>
      <c r="Q897" s="82" t="s">
        <v>21</v>
      </c>
      <c r="R897" s="88" t="s">
        <v>1630</v>
      </c>
      <c r="S897" s="89"/>
    </row>
    <row r="898" spans="1:19" ht="12.75" x14ac:dyDescent="0.2">
      <c r="A898" s="74">
        <v>500040</v>
      </c>
      <c r="B898" s="84" t="s">
        <v>3292</v>
      </c>
      <c r="C898" s="76" t="s">
        <v>1808</v>
      </c>
      <c r="D898" s="76" t="s">
        <v>1809</v>
      </c>
      <c r="E898" s="77">
        <v>5700</v>
      </c>
      <c r="F898" s="80" t="s">
        <v>3293</v>
      </c>
      <c r="G898" s="78" t="s">
        <v>104</v>
      </c>
      <c r="H898" s="80" t="s">
        <v>1629</v>
      </c>
      <c r="I898" s="80" t="s">
        <v>15</v>
      </c>
      <c r="J898" s="90">
        <v>2.62</v>
      </c>
      <c r="K898" s="90">
        <v>50.62</v>
      </c>
      <c r="L898" s="90" t="s">
        <v>17</v>
      </c>
      <c r="M898" s="85"/>
      <c r="N898" s="86"/>
      <c r="O898" s="87"/>
      <c r="P898" s="87"/>
      <c r="Q898" s="89"/>
      <c r="R898" s="89"/>
      <c r="S898" s="83"/>
    </row>
    <row r="899" spans="1:19" ht="12.75" x14ac:dyDescent="0.2">
      <c r="A899" s="74">
        <v>258362</v>
      </c>
      <c r="B899" s="76" t="s">
        <v>3294</v>
      </c>
      <c r="C899" s="76" t="s">
        <v>23</v>
      </c>
      <c r="D899" s="76" t="s">
        <v>1756</v>
      </c>
      <c r="E899" s="77">
        <v>258362</v>
      </c>
      <c r="F899" s="78" t="s">
        <v>92</v>
      </c>
      <c r="G899" s="78" t="s">
        <v>33</v>
      </c>
      <c r="H899" s="78" t="s">
        <v>1629</v>
      </c>
      <c r="I899" s="78" t="s">
        <v>15</v>
      </c>
      <c r="J899" s="79">
        <v>2.62</v>
      </c>
      <c r="K899" s="79">
        <v>54.12</v>
      </c>
      <c r="L899" s="79" t="s">
        <v>17</v>
      </c>
      <c r="M899" s="85"/>
      <c r="N899" s="86"/>
      <c r="O899" s="87"/>
      <c r="P899" s="87"/>
      <c r="Q899" s="89"/>
      <c r="R899" s="82" t="s">
        <v>1802</v>
      </c>
      <c r="S899" s="83"/>
    </row>
    <row r="900" spans="1:19" ht="12.75" x14ac:dyDescent="0.2">
      <c r="A900" s="74">
        <v>610232</v>
      </c>
      <c r="B900" s="76" t="s">
        <v>3295</v>
      </c>
      <c r="C900" s="76" t="s">
        <v>44</v>
      </c>
      <c r="D900" s="76" t="s">
        <v>2424</v>
      </c>
      <c r="E900" s="77">
        <v>610232</v>
      </c>
      <c r="F900" s="78" t="s">
        <v>2233</v>
      </c>
      <c r="G900" s="78" t="s">
        <v>33</v>
      </c>
      <c r="H900" s="78" t="s">
        <v>1629</v>
      </c>
      <c r="I900" s="78" t="s">
        <v>15</v>
      </c>
      <c r="J900" s="79">
        <v>2.62</v>
      </c>
      <c r="K900" s="79">
        <v>82.85</v>
      </c>
      <c r="L900" s="79" t="s">
        <v>17</v>
      </c>
      <c r="M900" s="85"/>
      <c r="N900" s="86"/>
      <c r="O900" s="87"/>
      <c r="P900" s="87"/>
      <c r="Q900" s="80" t="s">
        <v>21</v>
      </c>
      <c r="R900" s="88" t="s">
        <v>1630</v>
      </c>
      <c r="S900" s="84" t="s">
        <v>1784</v>
      </c>
    </row>
    <row r="901" spans="1:19" ht="12.75" x14ac:dyDescent="0.2">
      <c r="A901" s="74">
        <v>572529</v>
      </c>
      <c r="B901" s="92" t="s">
        <v>3296</v>
      </c>
      <c r="C901" s="76" t="s">
        <v>29</v>
      </c>
      <c r="D901" s="76" t="s">
        <v>30</v>
      </c>
      <c r="E901" s="93">
        <v>1743</v>
      </c>
      <c r="F901" s="78" t="s">
        <v>1628</v>
      </c>
      <c r="G901" s="78" t="s">
        <v>33</v>
      </c>
      <c r="H901" s="78" t="s">
        <v>1629</v>
      </c>
      <c r="I901" s="78" t="s">
        <v>160</v>
      </c>
      <c r="J901" s="79">
        <v>2.62</v>
      </c>
      <c r="K901" s="79">
        <v>41.62</v>
      </c>
      <c r="L901" s="79">
        <v>37.79</v>
      </c>
      <c r="M901" s="85"/>
      <c r="N901" s="86"/>
      <c r="O901" s="82">
        <v>3.83</v>
      </c>
      <c r="P901" s="87"/>
      <c r="Q901" s="82" t="s">
        <v>21</v>
      </c>
      <c r="R901" s="82" t="s">
        <v>1630</v>
      </c>
      <c r="S901" s="84" t="s">
        <v>3297</v>
      </c>
    </row>
    <row r="902" spans="1:19" ht="12.75" x14ac:dyDescent="0.2">
      <c r="A902" s="74">
        <v>350416</v>
      </c>
      <c r="B902" s="76" t="s">
        <v>3298</v>
      </c>
      <c r="C902" s="76" t="s">
        <v>29</v>
      </c>
      <c r="D902" s="76" t="s">
        <v>1627</v>
      </c>
      <c r="E902" s="77" t="s">
        <v>3299</v>
      </c>
      <c r="F902" s="78" t="s">
        <v>3300</v>
      </c>
      <c r="G902" s="78" t="s">
        <v>33</v>
      </c>
      <c r="H902" s="78" t="s">
        <v>1629</v>
      </c>
      <c r="I902" s="78" t="s">
        <v>15</v>
      </c>
      <c r="J902" s="79">
        <v>2.62</v>
      </c>
      <c r="K902" s="79">
        <v>55.52</v>
      </c>
      <c r="L902" s="79" t="s">
        <v>17</v>
      </c>
      <c r="M902" s="85"/>
      <c r="N902" s="86"/>
      <c r="O902" s="87"/>
      <c r="P902" s="87"/>
      <c r="Q902" s="89"/>
      <c r="R902" s="82" t="s">
        <v>1802</v>
      </c>
      <c r="S902" s="83"/>
    </row>
    <row r="903" spans="1:19" ht="12.75" x14ac:dyDescent="0.2">
      <c r="A903" s="74">
        <v>131980</v>
      </c>
      <c r="B903" s="76" t="s">
        <v>3301</v>
      </c>
      <c r="C903" s="76" t="s">
        <v>587</v>
      </c>
      <c r="D903" s="76" t="s">
        <v>588</v>
      </c>
      <c r="E903" s="77">
        <v>3890003065</v>
      </c>
      <c r="F903" s="78" t="s">
        <v>589</v>
      </c>
      <c r="G903" s="78" t="s">
        <v>33</v>
      </c>
      <c r="H903" s="78" t="s">
        <v>1629</v>
      </c>
      <c r="I903" s="78" t="s">
        <v>15</v>
      </c>
      <c r="J903" s="79">
        <v>2.62</v>
      </c>
      <c r="K903" s="79">
        <v>25.18</v>
      </c>
      <c r="L903" s="79" t="s">
        <v>17</v>
      </c>
      <c r="M903" s="85"/>
      <c r="N903" s="86"/>
      <c r="O903" s="87"/>
      <c r="P903" s="87"/>
      <c r="Q903" s="89"/>
      <c r="R903" s="82" t="s">
        <v>1802</v>
      </c>
      <c r="S903" s="84" t="s">
        <v>1784</v>
      </c>
    </row>
    <row r="904" spans="1:19" ht="12.75" x14ac:dyDescent="0.2">
      <c r="A904" s="74">
        <v>118265</v>
      </c>
      <c r="B904" s="76" t="s">
        <v>3302</v>
      </c>
      <c r="C904" s="76" t="s">
        <v>44</v>
      </c>
      <c r="D904" s="76" t="s">
        <v>2424</v>
      </c>
      <c r="E904" s="77">
        <v>118265</v>
      </c>
      <c r="F904" s="78" t="s">
        <v>3303</v>
      </c>
      <c r="G904" s="78" t="s">
        <v>33</v>
      </c>
      <c r="H904" s="78" t="s">
        <v>1629</v>
      </c>
      <c r="I904" s="78" t="s">
        <v>15</v>
      </c>
      <c r="J904" s="79">
        <v>2.62</v>
      </c>
      <c r="K904" s="79">
        <v>87.47</v>
      </c>
      <c r="L904" s="79" t="s">
        <v>17</v>
      </c>
      <c r="M904" s="85"/>
      <c r="N904" s="86"/>
      <c r="O904" s="87"/>
      <c r="P904" s="87"/>
      <c r="Q904" s="82" t="s">
        <v>21</v>
      </c>
      <c r="R904" s="82" t="s">
        <v>1630</v>
      </c>
      <c r="S904" s="84" t="s">
        <v>1784</v>
      </c>
    </row>
    <row r="905" spans="1:19" ht="12.75" x14ac:dyDescent="0.2">
      <c r="A905" s="74">
        <v>554387</v>
      </c>
      <c r="B905" s="84" t="s">
        <v>3304</v>
      </c>
      <c r="C905" s="76" t="s">
        <v>2034</v>
      </c>
      <c r="D905" s="76" t="s">
        <v>2035</v>
      </c>
      <c r="E905" s="77">
        <v>6285</v>
      </c>
      <c r="F905" s="78" t="s">
        <v>2036</v>
      </c>
      <c r="G905" s="78" t="s">
        <v>33</v>
      </c>
      <c r="H905" s="78" t="s">
        <v>1629</v>
      </c>
      <c r="I905" s="78" t="s">
        <v>15</v>
      </c>
      <c r="J905" s="79">
        <v>2.62</v>
      </c>
      <c r="K905" s="79">
        <v>29.470000000000002</v>
      </c>
      <c r="L905" s="79" t="s">
        <v>17</v>
      </c>
      <c r="M905" s="85"/>
      <c r="N905" s="86"/>
      <c r="O905" s="87"/>
      <c r="P905" s="87"/>
      <c r="Q905" s="82" t="s">
        <v>21</v>
      </c>
      <c r="R905" s="82" t="s">
        <v>1630</v>
      </c>
      <c r="S905" s="89"/>
    </row>
    <row r="906" spans="1:19" ht="12.75" x14ac:dyDescent="0.2">
      <c r="A906" s="74">
        <v>758161</v>
      </c>
      <c r="B906" s="84" t="s">
        <v>3305</v>
      </c>
      <c r="C906" s="76" t="s">
        <v>44</v>
      </c>
      <c r="D906" s="76" t="s">
        <v>2424</v>
      </c>
      <c r="E906" s="77">
        <v>93901758163</v>
      </c>
      <c r="F906" s="78" t="s">
        <v>1168</v>
      </c>
      <c r="G906" s="78" t="s">
        <v>33</v>
      </c>
      <c r="H906" s="78" t="s">
        <v>1629</v>
      </c>
      <c r="I906" s="78" t="s">
        <v>15</v>
      </c>
      <c r="J906" s="79">
        <v>2.62</v>
      </c>
      <c r="K906" s="79">
        <v>35.67</v>
      </c>
      <c r="L906" s="79" t="s">
        <v>17</v>
      </c>
      <c r="M906" s="85"/>
      <c r="N906" s="86"/>
      <c r="O906" s="87"/>
      <c r="P906" s="87"/>
      <c r="Q906" s="82" t="s">
        <v>21</v>
      </c>
      <c r="R906" s="82" t="s">
        <v>1630</v>
      </c>
      <c r="S906" s="83"/>
    </row>
    <row r="907" spans="1:19" ht="12.75" x14ac:dyDescent="0.2">
      <c r="A907" s="74">
        <v>731041</v>
      </c>
      <c r="B907" s="84" t="s">
        <v>3306</v>
      </c>
      <c r="C907" s="76" t="s">
        <v>29</v>
      </c>
      <c r="D907" s="76" t="s">
        <v>1627</v>
      </c>
      <c r="E907" s="77">
        <v>1765</v>
      </c>
      <c r="F907" s="78" t="s">
        <v>1628</v>
      </c>
      <c r="G907" s="78" t="s">
        <v>33</v>
      </c>
      <c r="H907" s="78" t="s">
        <v>1629</v>
      </c>
      <c r="I907" s="78" t="s">
        <v>160</v>
      </c>
      <c r="J907" s="79">
        <v>2.62</v>
      </c>
      <c r="K907" s="79">
        <v>52.12</v>
      </c>
      <c r="L907" s="79">
        <v>29.77</v>
      </c>
      <c r="M907" s="80">
        <v>100212</v>
      </c>
      <c r="N907" s="81">
        <v>20.25</v>
      </c>
      <c r="O907" s="82">
        <v>22.35</v>
      </c>
      <c r="P907" s="82">
        <v>0</v>
      </c>
      <c r="Q907" s="82" t="s">
        <v>21</v>
      </c>
      <c r="R907" s="82" t="s">
        <v>1630</v>
      </c>
      <c r="S907" s="83"/>
    </row>
    <row r="908" spans="1:19" ht="12.75" x14ac:dyDescent="0.2">
      <c r="A908" s="74">
        <v>128118</v>
      </c>
      <c r="B908" s="76" t="s">
        <v>3307</v>
      </c>
      <c r="C908" s="76" t="s">
        <v>587</v>
      </c>
      <c r="D908" s="76" t="s">
        <v>588</v>
      </c>
      <c r="E908" s="77">
        <v>3890000442</v>
      </c>
      <c r="F908" s="78" t="s">
        <v>589</v>
      </c>
      <c r="G908" s="78" t="s">
        <v>33</v>
      </c>
      <c r="H908" s="78" t="s">
        <v>1629</v>
      </c>
      <c r="I908" s="78" t="s">
        <v>15</v>
      </c>
      <c r="J908" s="79">
        <v>2.62</v>
      </c>
      <c r="K908" s="79">
        <v>21.02</v>
      </c>
      <c r="L908" s="79" t="s">
        <v>17</v>
      </c>
      <c r="M908" s="85"/>
      <c r="N908" s="86"/>
      <c r="O908" s="87"/>
      <c r="P908" s="87"/>
      <c r="Q908" s="80" t="s">
        <v>921</v>
      </c>
      <c r="R908" s="82" t="s">
        <v>1802</v>
      </c>
      <c r="S908" s="83"/>
    </row>
    <row r="909" spans="1:19" ht="12.75" x14ac:dyDescent="0.2">
      <c r="A909" s="74">
        <v>529788</v>
      </c>
      <c r="B909" s="84" t="s">
        <v>3308</v>
      </c>
      <c r="C909" s="76" t="s">
        <v>1061</v>
      </c>
      <c r="D909" s="76" t="s">
        <v>197</v>
      </c>
      <c r="E909" s="77">
        <v>91404</v>
      </c>
      <c r="F909" s="78" t="s">
        <v>3309</v>
      </c>
      <c r="G909" s="78" t="s">
        <v>19</v>
      </c>
      <c r="H909" s="78" t="s">
        <v>1629</v>
      </c>
      <c r="I909" s="78" t="s">
        <v>15</v>
      </c>
      <c r="J909" s="79">
        <v>2.62</v>
      </c>
      <c r="K909" s="79" t="s">
        <v>16</v>
      </c>
      <c r="L909" s="79" t="s">
        <v>17</v>
      </c>
      <c r="M909" s="85"/>
      <c r="N909" s="86"/>
      <c r="O909" s="87"/>
      <c r="P909" s="87"/>
      <c r="Q909" s="82" t="s">
        <v>21</v>
      </c>
      <c r="R909" s="82" t="s">
        <v>1630</v>
      </c>
      <c r="S909" s="83"/>
    </row>
    <row r="910" spans="1:19" ht="12.75" x14ac:dyDescent="0.2">
      <c r="A910" s="74">
        <v>132000</v>
      </c>
      <c r="B910" s="76" t="s">
        <v>3310</v>
      </c>
      <c r="C910" s="76" t="s">
        <v>587</v>
      </c>
      <c r="D910" s="76" t="s">
        <v>588</v>
      </c>
      <c r="E910" s="77">
        <v>3890003048</v>
      </c>
      <c r="F910" s="78" t="s">
        <v>589</v>
      </c>
      <c r="G910" s="78" t="s">
        <v>33</v>
      </c>
      <c r="H910" s="78" t="s">
        <v>1629</v>
      </c>
      <c r="I910" s="78" t="s">
        <v>15</v>
      </c>
      <c r="J910" s="79">
        <v>2.62</v>
      </c>
      <c r="K910" s="79">
        <v>18.39</v>
      </c>
      <c r="L910" s="79" t="s">
        <v>17</v>
      </c>
      <c r="M910" s="85"/>
      <c r="N910" s="86"/>
      <c r="O910" s="87"/>
      <c r="P910" s="87"/>
      <c r="Q910" s="80" t="s">
        <v>590</v>
      </c>
      <c r="R910" s="82" t="s">
        <v>1802</v>
      </c>
      <c r="S910" s="89"/>
    </row>
    <row r="911" spans="1:19" ht="12.75" x14ac:dyDescent="0.2">
      <c r="A911" s="74">
        <v>216327</v>
      </c>
      <c r="B911" s="76" t="s">
        <v>3311</v>
      </c>
      <c r="C911" s="76" t="s">
        <v>587</v>
      </c>
      <c r="D911" s="76" t="s">
        <v>588</v>
      </c>
      <c r="E911" s="77">
        <v>3890009060</v>
      </c>
      <c r="F911" s="78" t="s">
        <v>92</v>
      </c>
      <c r="G911" s="78" t="s">
        <v>33</v>
      </c>
      <c r="H911" s="78" t="s">
        <v>1629</v>
      </c>
      <c r="I911" s="78" t="s">
        <v>15</v>
      </c>
      <c r="J911" s="79">
        <v>2.62</v>
      </c>
      <c r="K911" s="79">
        <v>54.26</v>
      </c>
      <c r="L911" s="79" t="s">
        <v>17</v>
      </c>
      <c r="M911" s="85"/>
      <c r="N911" s="86"/>
      <c r="O911" s="87"/>
      <c r="P911" s="87"/>
      <c r="Q911" s="80" t="s">
        <v>590</v>
      </c>
      <c r="R911" s="80" t="s">
        <v>1802</v>
      </c>
      <c r="S911" s="83"/>
    </row>
    <row r="912" spans="1:19" ht="12.75" x14ac:dyDescent="0.2">
      <c r="A912" s="74">
        <v>553611</v>
      </c>
      <c r="B912" s="76" t="s">
        <v>3312</v>
      </c>
      <c r="C912" s="76" t="s">
        <v>44</v>
      </c>
      <c r="D912" s="76" t="s">
        <v>1756</v>
      </c>
      <c r="E912" s="77">
        <v>553611</v>
      </c>
      <c r="F912" s="78" t="s">
        <v>3313</v>
      </c>
      <c r="G912" s="78" t="s">
        <v>33</v>
      </c>
      <c r="H912" s="78" t="s">
        <v>1629</v>
      </c>
      <c r="I912" s="78" t="s">
        <v>15</v>
      </c>
      <c r="J912" s="79">
        <v>2.62</v>
      </c>
      <c r="K912" s="79">
        <v>64.78</v>
      </c>
      <c r="L912" s="79" t="s">
        <v>17</v>
      </c>
      <c r="M912" s="85"/>
      <c r="N912" s="86"/>
      <c r="O912" s="87"/>
      <c r="P912" s="87"/>
      <c r="Q912" s="89"/>
      <c r="R912" s="82" t="s">
        <v>1802</v>
      </c>
      <c r="S912" s="83"/>
    </row>
    <row r="913" spans="1:19" ht="12.75" x14ac:dyDescent="0.2">
      <c r="A913" s="74">
        <v>121887</v>
      </c>
      <c r="B913" s="92" t="s">
        <v>3314</v>
      </c>
      <c r="C913" s="76" t="s">
        <v>29</v>
      </c>
      <c r="D913" s="76" t="s">
        <v>1627</v>
      </c>
      <c r="E913" s="77">
        <v>1744</v>
      </c>
      <c r="F913" s="78" t="s">
        <v>1628</v>
      </c>
      <c r="G913" s="78" t="s">
        <v>33</v>
      </c>
      <c r="H913" s="78" t="s">
        <v>1629</v>
      </c>
      <c r="I913" s="78" t="s">
        <v>160</v>
      </c>
      <c r="J913" s="79">
        <v>2.62</v>
      </c>
      <c r="K913" s="79">
        <v>39.619999999999997</v>
      </c>
      <c r="L913" s="79" t="s">
        <v>17</v>
      </c>
      <c r="M913" s="85"/>
      <c r="N913" s="86"/>
      <c r="O913" s="87"/>
      <c r="P913" s="87"/>
      <c r="Q913" s="89"/>
      <c r="R913" s="89"/>
      <c r="S913" s="84" t="s">
        <v>3315</v>
      </c>
    </row>
    <row r="914" spans="1:19" ht="12.75" x14ac:dyDescent="0.2">
      <c r="A914" s="74">
        <v>436424</v>
      </c>
      <c r="B914" s="76" t="s">
        <v>3316</v>
      </c>
      <c r="C914" s="76" t="s">
        <v>1050</v>
      </c>
      <c r="D914" s="76" t="s">
        <v>1051</v>
      </c>
      <c r="E914" s="77">
        <v>421</v>
      </c>
      <c r="F914" s="78" t="s">
        <v>3317</v>
      </c>
      <c r="G914" s="78" t="s">
        <v>33</v>
      </c>
      <c r="H914" s="78" t="s">
        <v>1629</v>
      </c>
      <c r="I914" s="78" t="s">
        <v>15</v>
      </c>
      <c r="J914" s="79">
        <v>2.62</v>
      </c>
      <c r="K914" s="79">
        <v>8.82</v>
      </c>
      <c r="L914" s="79" t="s">
        <v>17</v>
      </c>
      <c r="M914" s="85"/>
      <c r="N914" s="86"/>
      <c r="O914" s="87"/>
      <c r="P914" s="87"/>
      <c r="Q914" s="80" t="s">
        <v>134</v>
      </c>
      <c r="R914" s="82" t="s">
        <v>1802</v>
      </c>
      <c r="S914" s="84" t="s">
        <v>1671</v>
      </c>
    </row>
    <row r="915" spans="1:19" ht="12.75" x14ac:dyDescent="0.2">
      <c r="A915" s="74">
        <v>428353</v>
      </c>
      <c r="B915" s="84" t="s">
        <v>3318</v>
      </c>
      <c r="C915" s="76" t="s">
        <v>196</v>
      </c>
      <c r="D915" s="76" t="s">
        <v>197</v>
      </c>
      <c r="E915" s="77">
        <v>96001</v>
      </c>
      <c r="F915" s="78" t="s">
        <v>3319</v>
      </c>
      <c r="G915" s="78" t="s">
        <v>19</v>
      </c>
      <c r="H915" s="78" t="s">
        <v>1629</v>
      </c>
      <c r="I915" s="78" t="s">
        <v>15</v>
      </c>
      <c r="J915" s="79">
        <v>2.62</v>
      </c>
      <c r="K915" s="79" t="s">
        <v>16</v>
      </c>
      <c r="L915" s="79" t="s">
        <v>17</v>
      </c>
      <c r="M915" s="85"/>
      <c r="N915" s="86"/>
      <c r="O915" s="87"/>
      <c r="P915" s="87"/>
      <c r="Q915" s="82" t="s">
        <v>21</v>
      </c>
      <c r="R915" s="82" t="s">
        <v>1630</v>
      </c>
      <c r="S915" s="89"/>
    </row>
    <row r="916" spans="1:19" ht="12.75" x14ac:dyDescent="0.2">
      <c r="A916" s="74">
        <v>100475</v>
      </c>
      <c r="B916" s="84" t="s">
        <v>3320</v>
      </c>
      <c r="C916" s="76" t="s">
        <v>23</v>
      </c>
      <c r="D916" s="76" t="s">
        <v>3321</v>
      </c>
      <c r="E916" s="77">
        <v>100475</v>
      </c>
      <c r="F916" s="78" t="s">
        <v>3322</v>
      </c>
      <c r="G916" s="78" t="s">
        <v>19</v>
      </c>
      <c r="H916" s="78" t="s">
        <v>1629</v>
      </c>
      <c r="I916" s="80" t="s">
        <v>15</v>
      </c>
      <c r="J916" s="79">
        <v>2.62</v>
      </c>
      <c r="K916" s="79" t="s">
        <v>16</v>
      </c>
      <c r="L916" s="79" t="s">
        <v>17</v>
      </c>
      <c r="M916" s="85"/>
      <c r="N916" s="86"/>
      <c r="O916" s="87"/>
      <c r="P916" s="87"/>
      <c r="Q916" s="89"/>
      <c r="R916" s="89"/>
      <c r="S916" s="83"/>
    </row>
    <row r="917" spans="1:19" ht="12.75" x14ac:dyDescent="0.2">
      <c r="A917" s="74">
        <v>323285</v>
      </c>
      <c r="B917" s="76" t="s">
        <v>3323</v>
      </c>
      <c r="C917" s="76" t="s">
        <v>587</v>
      </c>
      <c r="D917" s="76" t="s">
        <v>588</v>
      </c>
      <c r="E917" s="77">
        <v>3890003353</v>
      </c>
      <c r="F917" s="78" t="s">
        <v>3324</v>
      </c>
      <c r="G917" s="78" t="s">
        <v>33</v>
      </c>
      <c r="H917" s="78" t="s">
        <v>1629</v>
      </c>
      <c r="I917" s="78" t="s">
        <v>15</v>
      </c>
      <c r="J917" s="79">
        <v>2.62</v>
      </c>
      <c r="K917" s="79">
        <v>17.78</v>
      </c>
      <c r="L917" s="79" t="s">
        <v>17</v>
      </c>
      <c r="M917" s="85"/>
      <c r="N917" s="86"/>
      <c r="O917" s="87"/>
      <c r="P917" s="87"/>
      <c r="Q917" s="80" t="s">
        <v>921</v>
      </c>
      <c r="R917" s="82" t="s">
        <v>1802</v>
      </c>
      <c r="S917" s="83"/>
    </row>
    <row r="918" spans="1:19" ht="12.75" x14ac:dyDescent="0.2">
      <c r="A918" s="74">
        <v>524581</v>
      </c>
      <c r="B918" s="76" t="s">
        <v>3325</v>
      </c>
      <c r="C918" s="76" t="s">
        <v>44</v>
      </c>
      <c r="D918" s="76" t="s">
        <v>2390</v>
      </c>
      <c r="E918" s="77">
        <v>53669</v>
      </c>
      <c r="F918" s="78" t="s">
        <v>592</v>
      </c>
      <c r="G918" s="78" t="s">
        <v>33</v>
      </c>
      <c r="H918" s="78" t="s">
        <v>1629</v>
      </c>
      <c r="I918" s="78" t="s">
        <v>15</v>
      </c>
      <c r="J918" s="79">
        <v>2.62</v>
      </c>
      <c r="K918" s="79">
        <v>43.12</v>
      </c>
      <c r="L918" s="79" t="s">
        <v>17</v>
      </c>
      <c r="M918" s="85"/>
      <c r="N918" s="86"/>
      <c r="O918" s="87"/>
      <c r="P918" s="87"/>
      <c r="Q918" s="80" t="s">
        <v>21</v>
      </c>
      <c r="R918" s="88" t="s">
        <v>1630</v>
      </c>
      <c r="S918" s="84" t="s">
        <v>1671</v>
      </c>
    </row>
    <row r="919" spans="1:19" ht="12.75" x14ac:dyDescent="0.2">
      <c r="A919" s="74">
        <v>566768</v>
      </c>
      <c r="B919" s="84" t="s">
        <v>3326</v>
      </c>
      <c r="C919" s="84" t="s">
        <v>1748</v>
      </c>
      <c r="D919" s="84" t="s">
        <v>1748</v>
      </c>
      <c r="E919" s="111" t="s">
        <v>3327</v>
      </c>
      <c r="F919" s="78" t="s">
        <v>3328</v>
      </c>
      <c r="G919" s="80" t="s">
        <v>52</v>
      </c>
      <c r="H919" s="78" t="s">
        <v>1629</v>
      </c>
      <c r="I919" s="80" t="s">
        <v>15</v>
      </c>
      <c r="J919" s="79">
        <v>2.62</v>
      </c>
      <c r="K919" s="79">
        <v>6.59</v>
      </c>
      <c r="L919" s="90" t="s">
        <v>17</v>
      </c>
      <c r="M919" s="85"/>
      <c r="N919" s="86"/>
      <c r="O919" s="87"/>
      <c r="P919" s="87"/>
      <c r="Q919" s="80" t="s">
        <v>53</v>
      </c>
      <c r="R919" s="80" t="s">
        <v>17</v>
      </c>
      <c r="S919" s="84" t="s">
        <v>1784</v>
      </c>
    </row>
    <row r="920" spans="1:19" ht="12.75" x14ac:dyDescent="0.2">
      <c r="A920" s="74">
        <v>604552</v>
      </c>
      <c r="B920" s="84" t="s">
        <v>3329</v>
      </c>
      <c r="C920" s="84" t="s">
        <v>605</v>
      </c>
      <c r="D920" s="84" t="s">
        <v>1748</v>
      </c>
      <c r="E920" s="77" t="s">
        <v>3330</v>
      </c>
      <c r="F920" s="80" t="s">
        <v>607</v>
      </c>
      <c r="G920" s="80" t="s">
        <v>52</v>
      </c>
      <c r="H920" s="78" t="s">
        <v>1629</v>
      </c>
      <c r="I920" s="80" t="s">
        <v>15</v>
      </c>
      <c r="J920" s="79">
        <v>2.62</v>
      </c>
      <c r="K920" s="79">
        <v>31.78</v>
      </c>
      <c r="L920" s="79" t="s">
        <v>17</v>
      </c>
      <c r="M920" s="85"/>
      <c r="N920" s="86"/>
      <c r="O920" s="87"/>
      <c r="P920" s="87"/>
      <c r="Q920" s="82" t="s">
        <v>53</v>
      </c>
      <c r="R920" s="82" t="s">
        <v>17</v>
      </c>
      <c r="S920" s="84" t="s">
        <v>1751</v>
      </c>
    </row>
    <row r="921" spans="1:19" ht="12.75" x14ac:dyDescent="0.2">
      <c r="A921" s="74">
        <v>148911</v>
      </c>
      <c r="B921" s="76" t="s">
        <v>3331</v>
      </c>
      <c r="C921" s="76" t="s">
        <v>1342</v>
      </c>
      <c r="D921" s="84" t="s">
        <v>1748</v>
      </c>
      <c r="E921" s="77" t="s">
        <v>3332</v>
      </c>
      <c r="F921" s="80" t="s">
        <v>3333</v>
      </c>
      <c r="G921" s="80" t="s">
        <v>52</v>
      </c>
      <c r="H921" s="78" t="s">
        <v>1629</v>
      </c>
      <c r="I921" s="80" t="s">
        <v>15</v>
      </c>
      <c r="J921" s="79">
        <v>2.62</v>
      </c>
      <c r="K921" s="79">
        <v>19.75</v>
      </c>
      <c r="L921" s="79" t="s">
        <v>17</v>
      </c>
      <c r="M921" s="85"/>
      <c r="N921" s="86"/>
      <c r="O921" s="87"/>
      <c r="P921" s="87"/>
      <c r="Q921" s="80" t="s">
        <v>53</v>
      </c>
      <c r="R921" s="80" t="s">
        <v>17</v>
      </c>
      <c r="S921" s="84" t="s">
        <v>1751</v>
      </c>
    </row>
    <row r="922" spans="1:19" ht="12.75" x14ac:dyDescent="0.2">
      <c r="A922" s="74">
        <v>278114</v>
      </c>
      <c r="B922" s="76" t="s">
        <v>3334</v>
      </c>
      <c r="C922" s="76" t="s">
        <v>116</v>
      </c>
      <c r="D922" s="76" t="s">
        <v>3335</v>
      </c>
      <c r="E922" s="77">
        <v>278114</v>
      </c>
      <c r="F922" s="78" t="s">
        <v>3328</v>
      </c>
      <c r="G922" s="78" t="s">
        <v>623</v>
      </c>
      <c r="H922" s="80" t="s">
        <v>1629</v>
      </c>
      <c r="I922" s="78" t="s">
        <v>15</v>
      </c>
      <c r="J922" s="79">
        <v>2.62</v>
      </c>
      <c r="K922" s="79">
        <v>6.4</v>
      </c>
      <c r="L922" s="79" t="s">
        <v>17</v>
      </c>
      <c r="M922" s="85"/>
      <c r="N922" s="86"/>
      <c r="O922" s="87"/>
      <c r="P922" s="87"/>
      <c r="Q922" s="82" t="s">
        <v>53</v>
      </c>
      <c r="R922" s="82" t="s">
        <v>17</v>
      </c>
      <c r="S922" s="83"/>
    </row>
    <row r="923" spans="1:19" ht="12.75" x14ac:dyDescent="0.2">
      <c r="A923" s="74">
        <v>484972</v>
      </c>
      <c r="B923" s="84" t="s">
        <v>3336</v>
      </c>
      <c r="C923" s="84" t="s">
        <v>44</v>
      </c>
      <c r="D923" s="76" t="s">
        <v>3337</v>
      </c>
      <c r="E923" s="77">
        <v>484972</v>
      </c>
      <c r="F923" s="80" t="s">
        <v>597</v>
      </c>
      <c r="G923" s="80" t="s">
        <v>52</v>
      </c>
      <c r="H923" s="80" t="s">
        <v>1629</v>
      </c>
      <c r="I923" s="78" t="s">
        <v>15</v>
      </c>
      <c r="J923" s="90">
        <v>2.62</v>
      </c>
      <c r="K923" s="91">
        <v>44.32</v>
      </c>
      <c r="L923" s="79" t="s">
        <v>17</v>
      </c>
      <c r="M923" s="85"/>
      <c r="N923" s="86"/>
      <c r="O923" s="87"/>
      <c r="P923" s="87"/>
      <c r="Q923" s="80" t="s">
        <v>53</v>
      </c>
      <c r="R923" s="80" t="s">
        <v>17</v>
      </c>
      <c r="S923" s="84" t="s">
        <v>3111</v>
      </c>
    </row>
    <row r="924" spans="1:19" ht="12.75" x14ac:dyDescent="0.2">
      <c r="A924" s="74">
        <v>485452</v>
      </c>
      <c r="B924" s="84" t="s">
        <v>3338</v>
      </c>
      <c r="C924" s="84" t="s">
        <v>44</v>
      </c>
      <c r="D924" s="76" t="s">
        <v>3337</v>
      </c>
      <c r="E924" s="77">
        <v>485452</v>
      </c>
      <c r="F924" s="80" t="s">
        <v>597</v>
      </c>
      <c r="G924" s="80" t="s">
        <v>52</v>
      </c>
      <c r="H924" s="80" t="s">
        <v>1629</v>
      </c>
      <c r="I924" s="78" t="s">
        <v>15</v>
      </c>
      <c r="J924" s="90">
        <v>2.62</v>
      </c>
      <c r="K924" s="91">
        <v>44.33</v>
      </c>
      <c r="L924" s="79" t="s">
        <v>17</v>
      </c>
      <c r="M924" s="85"/>
      <c r="N924" s="86"/>
      <c r="O924" s="87"/>
      <c r="P924" s="87"/>
      <c r="Q924" s="80" t="s">
        <v>53</v>
      </c>
      <c r="R924" s="80" t="s">
        <v>17</v>
      </c>
      <c r="S924" s="84" t="s">
        <v>3111</v>
      </c>
    </row>
    <row r="925" spans="1:19" ht="12.75" x14ac:dyDescent="0.2">
      <c r="A925" s="74">
        <v>129242</v>
      </c>
      <c r="B925" s="92" t="s">
        <v>3339</v>
      </c>
      <c r="C925" s="76" t="s">
        <v>3340</v>
      </c>
      <c r="D925" s="76" t="s">
        <v>3341</v>
      </c>
      <c r="E925" s="93">
        <v>8004209</v>
      </c>
      <c r="F925" s="78" t="s">
        <v>3342</v>
      </c>
      <c r="G925" s="78" t="s">
        <v>33</v>
      </c>
      <c r="H925" s="78" t="s">
        <v>1629</v>
      </c>
      <c r="I925" s="78" t="s">
        <v>15</v>
      </c>
      <c r="J925" s="79">
        <v>2.62</v>
      </c>
      <c r="K925" s="79">
        <v>79.680000000000007</v>
      </c>
      <c r="L925" s="79" t="s">
        <v>17</v>
      </c>
      <c r="M925" s="85"/>
      <c r="N925" s="86"/>
      <c r="O925" s="87"/>
      <c r="P925" s="87"/>
      <c r="Q925" s="89"/>
      <c r="R925" s="89"/>
      <c r="S925" s="84" t="s">
        <v>3343</v>
      </c>
    </row>
    <row r="926" spans="1:19" ht="12.75" x14ac:dyDescent="0.2">
      <c r="A926" s="74">
        <v>500026</v>
      </c>
      <c r="B926" s="84" t="s">
        <v>3344</v>
      </c>
      <c r="C926" s="84" t="s">
        <v>3345</v>
      </c>
      <c r="D926" s="76" t="s">
        <v>1705</v>
      </c>
      <c r="E926" s="77">
        <v>8004117</v>
      </c>
      <c r="F926" s="80" t="s">
        <v>3346</v>
      </c>
      <c r="G926" s="78" t="s">
        <v>33</v>
      </c>
      <c r="H926" s="80" t="s">
        <v>1629</v>
      </c>
      <c r="I926" s="78" t="s">
        <v>15</v>
      </c>
      <c r="J926" s="90">
        <v>2.62</v>
      </c>
      <c r="K926" s="79">
        <v>62.26</v>
      </c>
      <c r="L926" s="90" t="s">
        <v>17</v>
      </c>
      <c r="M926" s="85"/>
      <c r="N926" s="86"/>
      <c r="O926" s="87"/>
      <c r="P926" s="87"/>
      <c r="Q926" s="82" t="s">
        <v>21</v>
      </c>
      <c r="R926" s="82" t="s">
        <v>1630</v>
      </c>
      <c r="S926" s="84" t="s">
        <v>1789</v>
      </c>
    </row>
    <row r="927" spans="1:19" ht="12.75" x14ac:dyDescent="0.2">
      <c r="A927" s="74">
        <v>152800</v>
      </c>
      <c r="B927" s="84" t="s">
        <v>3347</v>
      </c>
      <c r="C927" s="84" t="s">
        <v>3345</v>
      </c>
      <c r="D927" s="76" t="s">
        <v>1705</v>
      </c>
      <c r="E927" s="77">
        <v>8004094</v>
      </c>
      <c r="F927" s="80" t="s">
        <v>3348</v>
      </c>
      <c r="G927" s="78" t="s">
        <v>33</v>
      </c>
      <c r="H927" s="80" t="s">
        <v>1629</v>
      </c>
      <c r="I927" s="78" t="s">
        <v>15</v>
      </c>
      <c r="J927" s="90">
        <v>2.62</v>
      </c>
      <c r="K927" s="90">
        <v>79.680000000000007</v>
      </c>
      <c r="L927" s="90" t="s">
        <v>17</v>
      </c>
      <c r="M927" s="85"/>
      <c r="N927" s="86"/>
      <c r="O927" s="87"/>
      <c r="P927" s="87"/>
      <c r="Q927" s="82" t="s">
        <v>21</v>
      </c>
      <c r="R927" s="82" t="s">
        <v>1630</v>
      </c>
      <c r="S927" s="84" t="s">
        <v>3349</v>
      </c>
    </row>
    <row r="928" spans="1:19" ht="12.75" x14ac:dyDescent="0.2">
      <c r="A928" s="74">
        <v>596922</v>
      </c>
      <c r="B928" s="84" t="s">
        <v>3350</v>
      </c>
      <c r="C928" s="76" t="s">
        <v>1061</v>
      </c>
      <c r="D928" s="76" t="s">
        <v>197</v>
      </c>
      <c r="E928" s="77">
        <v>91806</v>
      </c>
      <c r="F928" s="78" t="s">
        <v>3319</v>
      </c>
      <c r="G928" s="78" t="s">
        <v>19</v>
      </c>
      <c r="H928" s="78" t="s">
        <v>1629</v>
      </c>
      <c r="I928" s="78" t="s">
        <v>15</v>
      </c>
      <c r="J928" s="79">
        <v>2.62</v>
      </c>
      <c r="K928" s="79" t="s">
        <v>16</v>
      </c>
      <c r="L928" s="79" t="s">
        <v>17</v>
      </c>
      <c r="M928" s="85"/>
      <c r="N928" s="86"/>
      <c r="O928" s="87"/>
      <c r="P928" s="87"/>
      <c r="Q928" s="82" t="s">
        <v>21</v>
      </c>
      <c r="R928" s="82" t="s">
        <v>1630</v>
      </c>
      <c r="S928" s="83"/>
    </row>
    <row r="929" spans="1:19" ht="12.75" x14ac:dyDescent="0.2">
      <c r="A929" s="74">
        <v>596914</v>
      </c>
      <c r="B929" s="84" t="s">
        <v>3351</v>
      </c>
      <c r="C929" s="76" t="s">
        <v>1061</v>
      </c>
      <c r="D929" s="76" t="s">
        <v>197</v>
      </c>
      <c r="E929" s="77">
        <v>91805</v>
      </c>
      <c r="F929" s="78" t="s">
        <v>3319</v>
      </c>
      <c r="G929" s="78" t="s">
        <v>19</v>
      </c>
      <c r="H929" s="78" t="s">
        <v>1629</v>
      </c>
      <c r="I929" s="78" t="s">
        <v>15</v>
      </c>
      <c r="J929" s="79">
        <v>2.62</v>
      </c>
      <c r="K929" s="79" t="s">
        <v>16</v>
      </c>
      <c r="L929" s="79" t="s">
        <v>17</v>
      </c>
      <c r="M929" s="85"/>
      <c r="N929" s="86"/>
      <c r="O929" s="87"/>
      <c r="P929" s="87"/>
      <c r="Q929" s="82" t="s">
        <v>21</v>
      </c>
      <c r="R929" s="82" t="s">
        <v>1630</v>
      </c>
      <c r="S929" s="83"/>
    </row>
    <row r="930" spans="1:19" ht="12.75" x14ac:dyDescent="0.2">
      <c r="A930" s="74">
        <v>554386</v>
      </c>
      <c r="B930" s="84" t="s">
        <v>3352</v>
      </c>
      <c r="C930" s="84" t="s">
        <v>2034</v>
      </c>
      <c r="D930" s="84" t="s">
        <v>2035</v>
      </c>
      <c r="E930" s="77">
        <v>6051</v>
      </c>
      <c r="F930" s="78" t="s">
        <v>2036</v>
      </c>
      <c r="G930" s="78" t="s">
        <v>19</v>
      </c>
      <c r="H930" s="78" t="s">
        <v>1629</v>
      </c>
      <c r="I930" s="78" t="s">
        <v>15</v>
      </c>
      <c r="J930" s="79">
        <v>2.62</v>
      </c>
      <c r="K930" s="79">
        <v>22.37</v>
      </c>
      <c r="L930" s="79" t="s">
        <v>17</v>
      </c>
      <c r="M930" s="85"/>
      <c r="N930" s="86"/>
      <c r="O930" s="87"/>
      <c r="P930" s="87"/>
      <c r="Q930" s="82" t="s">
        <v>21</v>
      </c>
      <c r="R930" s="82" t="s">
        <v>1630</v>
      </c>
      <c r="S930" s="89"/>
    </row>
    <row r="931" spans="1:19" ht="12.75" x14ac:dyDescent="0.2">
      <c r="A931" s="74">
        <v>197858</v>
      </c>
      <c r="B931" s="84" t="s">
        <v>3353</v>
      </c>
      <c r="C931" s="76" t="s">
        <v>1061</v>
      </c>
      <c r="D931" s="76" t="s">
        <v>197</v>
      </c>
      <c r="E931" s="77">
        <v>91807</v>
      </c>
      <c r="F931" s="78" t="s">
        <v>3354</v>
      </c>
      <c r="G931" s="78" t="s">
        <v>19</v>
      </c>
      <c r="H931" s="78" t="s">
        <v>1629</v>
      </c>
      <c r="I931" s="78" t="s">
        <v>15</v>
      </c>
      <c r="J931" s="79">
        <v>2.62</v>
      </c>
      <c r="K931" s="79" t="s">
        <v>16</v>
      </c>
      <c r="L931" s="79" t="s">
        <v>17</v>
      </c>
      <c r="M931" s="85"/>
      <c r="N931" s="86"/>
      <c r="O931" s="87"/>
      <c r="P931" s="87"/>
      <c r="Q931" s="80" t="s">
        <v>21</v>
      </c>
      <c r="R931" s="88" t="s">
        <v>1630</v>
      </c>
      <c r="S931" s="83"/>
    </row>
    <row r="932" spans="1:19" ht="12.75" x14ac:dyDescent="0.2">
      <c r="A932" s="74">
        <v>554399</v>
      </c>
      <c r="B932" s="76" t="s">
        <v>3355</v>
      </c>
      <c r="C932" s="84" t="s">
        <v>2034</v>
      </c>
      <c r="D932" s="84" t="s">
        <v>2035</v>
      </c>
      <c r="E932" s="101">
        <v>3446</v>
      </c>
      <c r="F932" s="78" t="s">
        <v>2036</v>
      </c>
      <c r="G932" s="78" t="s">
        <v>19</v>
      </c>
      <c r="H932" s="78" t="s">
        <v>1629</v>
      </c>
      <c r="I932" s="78" t="s">
        <v>15</v>
      </c>
      <c r="J932" s="79">
        <v>2.62</v>
      </c>
      <c r="K932" s="79">
        <v>39.82</v>
      </c>
      <c r="L932" s="79" t="s">
        <v>17</v>
      </c>
      <c r="M932" s="85"/>
      <c r="N932" s="86"/>
      <c r="O932" s="87"/>
      <c r="P932" s="87"/>
      <c r="Q932" s="82" t="s">
        <v>21</v>
      </c>
      <c r="R932" s="82" t="s">
        <v>1630</v>
      </c>
      <c r="S932" s="84" t="s">
        <v>2037</v>
      </c>
    </row>
    <row r="933" spans="1:19" ht="12.75" x14ac:dyDescent="0.2">
      <c r="A933" s="74">
        <v>770791</v>
      </c>
      <c r="B933" s="84" t="s">
        <v>3356</v>
      </c>
      <c r="C933" s="76" t="s">
        <v>23</v>
      </c>
      <c r="D933" s="76" t="s">
        <v>197</v>
      </c>
      <c r="E933" s="77">
        <v>502205</v>
      </c>
      <c r="F933" s="78" t="s">
        <v>3357</v>
      </c>
      <c r="G933" s="78" t="s">
        <v>19</v>
      </c>
      <c r="H933" s="78" t="s">
        <v>1629</v>
      </c>
      <c r="I933" s="78" t="s">
        <v>15</v>
      </c>
      <c r="J933" s="79">
        <v>2.62</v>
      </c>
      <c r="K933" s="79" t="s">
        <v>16</v>
      </c>
      <c r="L933" s="79" t="s">
        <v>17</v>
      </c>
      <c r="M933" s="85"/>
      <c r="N933" s="86"/>
      <c r="O933" s="87"/>
      <c r="P933" s="87"/>
      <c r="Q933" s="80" t="s">
        <v>21</v>
      </c>
      <c r="R933" s="88" t="s">
        <v>1630</v>
      </c>
      <c r="S933" s="83"/>
    </row>
    <row r="934" spans="1:19" ht="12.75" x14ac:dyDescent="0.2">
      <c r="A934" s="74">
        <v>197831</v>
      </c>
      <c r="B934" s="84" t="s">
        <v>3358</v>
      </c>
      <c r="C934" s="76" t="s">
        <v>1061</v>
      </c>
      <c r="D934" s="76" t="s">
        <v>197</v>
      </c>
      <c r="E934" s="77">
        <v>91804</v>
      </c>
      <c r="F934" s="78" t="s">
        <v>3359</v>
      </c>
      <c r="G934" s="78" t="s">
        <v>19</v>
      </c>
      <c r="H934" s="78" t="s">
        <v>1629</v>
      </c>
      <c r="I934" s="78" t="s">
        <v>15</v>
      </c>
      <c r="J934" s="79">
        <v>2.62</v>
      </c>
      <c r="K934" s="79" t="s">
        <v>16</v>
      </c>
      <c r="L934" s="79" t="s">
        <v>17</v>
      </c>
      <c r="M934" s="85"/>
      <c r="N934" s="86"/>
      <c r="O934" s="87"/>
      <c r="P934" s="87"/>
      <c r="Q934" s="80" t="s">
        <v>21</v>
      </c>
      <c r="R934" s="88" t="s">
        <v>1630</v>
      </c>
      <c r="S934" s="83"/>
    </row>
    <row r="935" spans="1:19" ht="12.75" x14ac:dyDescent="0.2">
      <c r="A935" s="74">
        <v>673617</v>
      </c>
      <c r="B935" s="76" t="s">
        <v>3360</v>
      </c>
      <c r="C935" s="76" t="s">
        <v>97</v>
      </c>
      <c r="D935" s="76" t="s">
        <v>1850</v>
      </c>
      <c r="E935" s="77" t="s">
        <v>3361</v>
      </c>
      <c r="F935" s="78" t="s">
        <v>3362</v>
      </c>
      <c r="G935" s="78" t="s">
        <v>33</v>
      </c>
      <c r="H935" s="78" t="s">
        <v>1629</v>
      </c>
      <c r="I935" s="78" t="s">
        <v>15</v>
      </c>
      <c r="J935" s="79">
        <v>2.62</v>
      </c>
      <c r="K935" s="79">
        <v>46.51</v>
      </c>
      <c r="L935" s="79" t="s">
        <v>17</v>
      </c>
      <c r="M935" s="85"/>
      <c r="N935" s="86"/>
      <c r="O935" s="87"/>
      <c r="P935" s="87"/>
      <c r="Q935" s="80" t="s">
        <v>21</v>
      </c>
      <c r="R935" s="88" t="s">
        <v>1630</v>
      </c>
      <c r="S935" s="84" t="s">
        <v>1784</v>
      </c>
    </row>
    <row r="936" spans="1:19" ht="12.75" x14ac:dyDescent="0.2">
      <c r="A936" s="74">
        <v>741141</v>
      </c>
      <c r="B936" s="76" t="s">
        <v>3363</v>
      </c>
      <c r="C936" s="76" t="s">
        <v>3364</v>
      </c>
      <c r="D936" s="76" t="s">
        <v>1848</v>
      </c>
      <c r="E936" s="77">
        <v>12056355</v>
      </c>
      <c r="F936" s="78" t="s">
        <v>3365</v>
      </c>
      <c r="G936" s="78" t="s">
        <v>33</v>
      </c>
      <c r="H936" s="78" t="s">
        <v>1629</v>
      </c>
      <c r="I936" s="78" t="s">
        <v>15</v>
      </c>
      <c r="J936" s="79">
        <v>2.62</v>
      </c>
      <c r="K936" s="79">
        <v>36.340000000000003</v>
      </c>
      <c r="L936" s="79" t="s">
        <v>17</v>
      </c>
      <c r="M936" s="85"/>
      <c r="N936" s="86"/>
      <c r="O936" s="87"/>
      <c r="P936" s="87"/>
      <c r="Q936" s="80" t="s">
        <v>21</v>
      </c>
      <c r="R936" s="88" t="s">
        <v>1630</v>
      </c>
      <c r="S936" s="83"/>
    </row>
    <row r="937" spans="1:19" ht="12.75" x14ac:dyDescent="0.2">
      <c r="A937" s="74">
        <v>139921</v>
      </c>
      <c r="B937" s="76" t="s">
        <v>3366</v>
      </c>
      <c r="C937" s="76" t="s">
        <v>3367</v>
      </c>
      <c r="D937" s="76" t="s">
        <v>2390</v>
      </c>
      <c r="E937" s="77">
        <v>57232</v>
      </c>
      <c r="F937" s="78" t="s">
        <v>3368</v>
      </c>
      <c r="G937" s="78" t="s">
        <v>33</v>
      </c>
      <c r="H937" s="78" t="s">
        <v>1629</v>
      </c>
      <c r="I937" s="78" t="s">
        <v>15</v>
      </c>
      <c r="J937" s="79">
        <v>2.62</v>
      </c>
      <c r="K937" s="79">
        <v>24.62</v>
      </c>
      <c r="L937" s="79" t="s">
        <v>17</v>
      </c>
      <c r="M937" s="85"/>
      <c r="N937" s="86"/>
      <c r="O937" s="87"/>
      <c r="P937" s="87"/>
      <c r="Q937" s="80" t="s">
        <v>21</v>
      </c>
      <c r="R937" s="88" t="s">
        <v>1630</v>
      </c>
      <c r="S937" s="84" t="s">
        <v>1671</v>
      </c>
    </row>
    <row r="938" spans="1:19" ht="12.75" x14ac:dyDescent="0.2">
      <c r="A938" s="74">
        <v>242390</v>
      </c>
      <c r="B938" s="84" t="s">
        <v>3369</v>
      </c>
      <c r="C938" s="76" t="s">
        <v>44</v>
      </c>
      <c r="D938" s="84" t="s">
        <v>2390</v>
      </c>
      <c r="E938" s="77">
        <v>57248</v>
      </c>
      <c r="F938" s="80" t="s">
        <v>3370</v>
      </c>
      <c r="G938" s="78" t="s">
        <v>33</v>
      </c>
      <c r="H938" s="80" t="s">
        <v>1629</v>
      </c>
      <c r="I938" s="80" t="s">
        <v>15</v>
      </c>
      <c r="J938" s="90">
        <v>2.62</v>
      </c>
      <c r="K938" s="90">
        <v>53.08</v>
      </c>
      <c r="L938" s="90" t="s">
        <v>17</v>
      </c>
      <c r="M938" s="85"/>
      <c r="N938" s="86"/>
      <c r="O938" s="87"/>
      <c r="P938" s="87"/>
      <c r="Q938" s="82" t="s">
        <v>21</v>
      </c>
      <c r="R938" s="82" t="s">
        <v>1630</v>
      </c>
      <c r="S938" s="83"/>
    </row>
    <row r="939" spans="1:19" ht="12.75" x14ac:dyDescent="0.2">
      <c r="A939" s="74">
        <v>562860</v>
      </c>
      <c r="B939" s="76" t="s">
        <v>3371</v>
      </c>
      <c r="C939" s="76" t="s">
        <v>3372</v>
      </c>
      <c r="D939" s="76" t="s">
        <v>3373</v>
      </c>
      <c r="E939" s="77">
        <v>64357343</v>
      </c>
      <c r="F939" s="78" t="s">
        <v>87</v>
      </c>
      <c r="G939" s="78" t="s">
        <v>33</v>
      </c>
      <c r="H939" s="78" t="s">
        <v>1629</v>
      </c>
      <c r="I939" s="78" t="s">
        <v>15</v>
      </c>
      <c r="J939" s="79">
        <v>2.62</v>
      </c>
      <c r="K939" s="79">
        <v>48.78</v>
      </c>
      <c r="L939" s="79" t="s">
        <v>17</v>
      </c>
      <c r="M939" s="85"/>
      <c r="N939" s="86"/>
      <c r="O939" s="87"/>
      <c r="P939" s="87"/>
      <c r="Q939" s="80" t="s">
        <v>21</v>
      </c>
      <c r="R939" s="88" t="s">
        <v>1630</v>
      </c>
      <c r="S939" s="83"/>
    </row>
    <row r="940" spans="1:19" ht="12.75" x14ac:dyDescent="0.2">
      <c r="A940" s="74">
        <v>737201</v>
      </c>
      <c r="B940" s="92" t="s">
        <v>3374</v>
      </c>
      <c r="C940" s="76" t="s">
        <v>3375</v>
      </c>
      <c r="D940" s="76" t="s">
        <v>3376</v>
      </c>
      <c r="E940" s="93" t="s">
        <v>3377</v>
      </c>
      <c r="F940" s="78" t="s">
        <v>3378</v>
      </c>
      <c r="G940" s="78" t="s">
        <v>33</v>
      </c>
      <c r="H940" s="78" t="s">
        <v>1629</v>
      </c>
      <c r="I940" s="78" t="s">
        <v>15</v>
      </c>
      <c r="J940" s="79">
        <v>2.62</v>
      </c>
      <c r="K940" s="79">
        <v>46.95</v>
      </c>
      <c r="L940" s="79" t="s">
        <v>17</v>
      </c>
      <c r="M940" s="85"/>
      <c r="N940" s="86"/>
      <c r="O940" s="87"/>
      <c r="P940" s="87"/>
      <c r="Q940" s="82" t="s">
        <v>21</v>
      </c>
      <c r="R940" s="82" t="s">
        <v>1630</v>
      </c>
      <c r="S940" s="84" t="s">
        <v>1921</v>
      </c>
    </row>
    <row r="941" spans="1:19" ht="12.75" x14ac:dyDescent="0.2">
      <c r="A941" s="74">
        <v>139931</v>
      </c>
      <c r="B941" s="76" t="s">
        <v>3379</v>
      </c>
      <c r="C941" s="76" t="s">
        <v>3367</v>
      </c>
      <c r="D941" s="76" t="s">
        <v>2390</v>
      </c>
      <c r="E941" s="77">
        <v>57242</v>
      </c>
      <c r="F941" s="78" t="s">
        <v>3380</v>
      </c>
      <c r="G941" s="78" t="s">
        <v>33</v>
      </c>
      <c r="H941" s="78" t="s">
        <v>1629</v>
      </c>
      <c r="I941" s="78" t="s">
        <v>15</v>
      </c>
      <c r="J941" s="79">
        <v>2.62</v>
      </c>
      <c r="K941" s="79">
        <v>30.29</v>
      </c>
      <c r="L941" s="79" t="s">
        <v>17</v>
      </c>
      <c r="M941" s="85"/>
      <c r="N941" s="86"/>
      <c r="O941" s="87"/>
      <c r="P941" s="87"/>
      <c r="Q941" s="80" t="s">
        <v>21</v>
      </c>
      <c r="R941" s="88" t="s">
        <v>1630</v>
      </c>
      <c r="S941" s="83"/>
    </row>
    <row r="942" spans="1:19" ht="12.75" x14ac:dyDescent="0.2">
      <c r="A942" s="74">
        <v>751322</v>
      </c>
      <c r="B942" s="76" t="s">
        <v>3381</v>
      </c>
      <c r="C942" s="76" t="s">
        <v>1975</v>
      </c>
      <c r="D942" s="76" t="s">
        <v>1976</v>
      </c>
      <c r="E942" s="77">
        <v>46020</v>
      </c>
      <c r="F942" s="78" t="s">
        <v>271</v>
      </c>
      <c r="G942" s="78" t="s">
        <v>33</v>
      </c>
      <c r="H942" s="78" t="s">
        <v>1629</v>
      </c>
      <c r="I942" s="78" t="s">
        <v>15</v>
      </c>
      <c r="J942" s="79">
        <v>2.62</v>
      </c>
      <c r="K942" s="79">
        <v>38.57</v>
      </c>
      <c r="L942" s="79" t="s">
        <v>17</v>
      </c>
      <c r="M942" s="85"/>
      <c r="N942" s="86"/>
      <c r="O942" s="87"/>
      <c r="P942" s="87"/>
      <c r="Q942" s="82" t="s">
        <v>21</v>
      </c>
      <c r="R942" s="82" t="s">
        <v>1630</v>
      </c>
      <c r="S942" s="83"/>
    </row>
    <row r="943" spans="1:19" ht="12.75" x14ac:dyDescent="0.2">
      <c r="A943" s="74">
        <v>200620</v>
      </c>
      <c r="B943" s="76" t="s">
        <v>3382</v>
      </c>
      <c r="C943" s="76" t="s">
        <v>1975</v>
      </c>
      <c r="D943" s="76" t="s">
        <v>1976</v>
      </c>
      <c r="E943" s="77" t="s">
        <v>3383</v>
      </c>
      <c r="F943" s="78" t="s">
        <v>360</v>
      </c>
      <c r="G943" s="78" t="s">
        <v>33</v>
      </c>
      <c r="H943" s="78" t="s">
        <v>1629</v>
      </c>
      <c r="I943" s="78" t="s">
        <v>15</v>
      </c>
      <c r="J943" s="79">
        <v>2.62</v>
      </c>
      <c r="K943" s="79">
        <v>60.27</v>
      </c>
      <c r="L943" s="79" t="s">
        <v>17</v>
      </c>
      <c r="M943" s="85"/>
      <c r="N943" s="86"/>
      <c r="O943" s="87"/>
      <c r="P943" s="87"/>
      <c r="Q943" s="80" t="s">
        <v>21</v>
      </c>
      <c r="R943" s="88" t="s">
        <v>1630</v>
      </c>
      <c r="S943" s="83"/>
    </row>
    <row r="944" spans="1:19" ht="12.75" x14ac:dyDescent="0.2">
      <c r="A944" s="74">
        <v>149910</v>
      </c>
      <c r="B944" s="76" t="s">
        <v>3384</v>
      </c>
      <c r="C944" s="76" t="s">
        <v>1975</v>
      </c>
      <c r="D944" s="76" t="s">
        <v>1976</v>
      </c>
      <c r="E944" s="77" t="s">
        <v>3385</v>
      </c>
      <c r="F944" s="78" t="s">
        <v>360</v>
      </c>
      <c r="G944" s="78" t="s">
        <v>33</v>
      </c>
      <c r="H944" s="78" t="s">
        <v>1629</v>
      </c>
      <c r="I944" s="80" t="s">
        <v>1181</v>
      </c>
      <c r="J944" s="79">
        <v>2.62</v>
      </c>
      <c r="K944" s="79" t="s">
        <v>17</v>
      </c>
      <c r="L944" s="79">
        <v>43.59</v>
      </c>
      <c r="M944" s="80">
        <v>100193</v>
      </c>
      <c r="N944" s="81">
        <v>10.9</v>
      </c>
      <c r="O944" s="82">
        <v>15.39</v>
      </c>
      <c r="P944" s="82">
        <v>0</v>
      </c>
      <c r="Q944" s="80" t="s">
        <v>21</v>
      </c>
      <c r="R944" s="88" t="s">
        <v>1630</v>
      </c>
      <c r="S944" s="83"/>
    </row>
    <row r="945" spans="1:19" ht="12.75" x14ac:dyDescent="0.2">
      <c r="A945" s="74">
        <v>212222</v>
      </c>
      <c r="B945" s="76" t="s">
        <v>3386</v>
      </c>
      <c r="C945" s="76" t="s">
        <v>23</v>
      </c>
      <c r="D945" s="76" t="s">
        <v>3387</v>
      </c>
      <c r="E945" s="77">
        <v>24213</v>
      </c>
      <c r="F945" s="78" t="s">
        <v>92</v>
      </c>
      <c r="G945" s="78" t="s">
        <v>33</v>
      </c>
      <c r="H945" s="78" t="s">
        <v>1629</v>
      </c>
      <c r="I945" s="78" t="s">
        <v>15</v>
      </c>
      <c r="J945" s="79">
        <v>2.62</v>
      </c>
      <c r="K945" s="79">
        <v>37.799999999999997</v>
      </c>
      <c r="L945" s="79" t="s">
        <v>17</v>
      </c>
      <c r="M945" s="85"/>
      <c r="N945" s="86"/>
      <c r="O945" s="87"/>
      <c r="P945" s="87"/>
      <c r="Q945" s="80" t="s">
        <v>21</v>
      </c>
      <c r="R945" s="88" t="s">
        <v>1630</v>
      </c>
      <c r="S945" s="83"/>
    </row>
    <row r="946" spans="1:19" ht="12.75" x14ac:dyDescent="0.2">
      <c r="A946" s="74">
        <v>416574</v>
      </c>
      <c r="B946" s="76" t="s">
        <v>3388</v>
      </c>
      <c r="C946" s="76" t="s">
        <v>44</v>
      </c>
      <c r="D946" s="76" t="s">
        <v>1756</v>
      </c>
      <c r="E946" s="77">
        <v>416574</v>
      </c>
      <c r="F946" s="78" t="s">
        <v>144</v>
      </c>
      <c r="G946" s="78" t="s">
        <v>104</v>
      </c>
      <c r="H946" s="78" t="s">
        <v>1629</v>
      </c>
      <c r="I946" s="78" t="s">
        <v>15</v>
      </c>
      <c r="J946" s="79">
        <v>2.62</v>
      </c>
      <c r="K946" s="79">
        <v>38.659999999999997</v>
      </c>
      <c r="L946" s="79" t="s">
        <v>17</v>
      </c>
      <c r="M946" s="85"/>
      <c r="N946" s="86"/>
      <c r="O946" s="87"/>
      <c r="P946" s="87"/>
      <c r="Q946" s="80" t="s">
        <v>21</v>
      </c>
      <c r="R946" s="88" t="s">
        <v>1630</v>
      </c>
      <c r="S946" s="83"/>
    </row>
    <row r="947" spans="1:19" ht="12.75" x14ac:dyDescent="0.2">
      <c r="A947" s="74">
        <v>431399</v>
      </c>
      <c r="B947" s="84" t="s">
        <v>3389</v>
      </c>
      <c r="C947" s="76" t="s">
        <v>1837</v>
      </c>
      <c r="D947" s="76" t="s">
        <v>1141</v>
      </c>
      <c r="E947" s="77">
        <v>4378</v>
      </c>
      <c r="F947" s="78" t="s">
        <v>3390</v>
      </c>
      <c r="G947" s="78" t="s">
        <v>33</v>
      </c>
      <c r="H947" s="78" t="s">
        <v>1629</v>
      </c>
      <c r="I947" s="78" t="s">
        <v>15</v>
      </c>
      <c r="J947" s="79">
        <v>2.62</v>
      </c>
      <c r="K947" s="79">
        <v>33.78</v>
      </c>
      <c r="L947" s="79" t="s">
        <v>17</v>
      </c>
      <c r="M947" s="85"/>
      <c r="N947" s="86"/>
      <c r="O947" s="87"/>
      <c r="P947" s="87"/>
      <c r="Q947" s="80" t="s">
        <v>21</v>
      </c>
      <c r="R947" s="88" t="s">
        <v>1630</v>
      </c>
      <c r="S947" s="83"/>
    </row>
    <row r="948" spans="1:19" ht="12.75" x14ac:dyDescent="0.2">
      <c r="A948" s="74">
        <v>485608</v>
      </c>
      <c r="B948" s="84" t="s">
        <v>3391</v>
      </c>
      <c r="C948" s="76" t="s">
        <v>44</v>
      </c>
      <c r="D948" s="76" t="s">
        <v>627</v>
      </c>
      <c r="E948" s="77" t="s">
        <v>3392</v>
      </c>
      <c r="F948" s="78" t="s">
        <v>159</v>
      </c>
      <c r="G948" s="78" t="s">
        <v>52</v>
      </c>
      <c r="H948" s="78" t="s">
        <v>1629</v>
      </c>
      <c r="I948" s="78" t="s">
        <v>15</v>
      </c>
      <c r="J948" s="79">
        <v>2.62</v>
      </c>
      <c r="K948" s="79">
        <v>11.74</v>
      </c>
      <c r="L948" s="79" t="s">
        <v>17</v>
      </c>
      <c r="M948" s="85"/>
      <c r="N948" s="86"/>
      <c r="O948" s="87"/>
      <c r="P948" s="87"/>
      <c r="Q948" s="80" t="s">
        <v>53</v>
      </c>
      <c r="R948" s="80" t="s">
        <v>17</v>
      </c>
      <c r="S948" s="83"/>
    </row>
    <row r="949" spans="1:19" ht="12.75" x14ac:dyDescent="0.2">
      <c r="A949" s="74">
        <v>485616</v>
      </c>
      <c r="B949" s="75" t="s">
        <v>3393</v>
      </c>
      <c r="C949" s="76" t="s">
        <v>44</v>
      </c>
      <c r="D949" s="76" t="s">
        <v>627</v>
      </c>
      <c r="E949" s="77" t="s">
        <v>628</v>
      </c>
      <c r="F949" s="78" t="s">
        <v>629</v>
      </c>
      <c r="G949" s="78" t="s">
        <v>52</v>
      </c>
      <c r="H949" s="78" t="s">
        <v>1629</v>
      </c>
      <c r="I949" s="78" t="s">
        <v>15</v>
      </c>
      <c r="J949" s="79">
        <v>2.62</v>
      </c>
      <c r="K949" s="79">
        <v>11.74</v>
      </c>
      <c r="L949" s="79" t="s">
        <v>17</v>
      </c>
      <c r="M949" s="85"/>
      <c r="N949" s="86"/>
      <c r="O949" s="87"/>
      <c r="P949" s="87"/>
      <c r="Q949" s="80" t="s">
        <v>53</v>
      </c>
      <c r="R949" s="80" t="s">
        <v>17</v>
      </c>
      <c r="S949" s="83"/>
    </row>
    <row r="950" spans="1:19" ht="12.75" x14ac:dyDescent="0.2">
      <c r="A950" s="74">
        <v>353587</v>
      </c>
      <c r="B950" s="84" t="s">
        <v>3394</v>
      </c>
      <c r="C950" s="76" t="s">
        <v>886</v>
      </c>
      <c r="D950" s="76" t="s">
        <v>1722</v>
      </c>
      <c r="E950" s="77">
        <v>31006</v>
      </c>
      <c r="F950" s="78" t="s">
        <v>3395</v>
      </c>
      <c r="G950" s="78" t="s">
        <v>47</v>
      </c>
      <c r="H950" s="78" t="s">
        <v>1629</v>
      </c>
      <c r="I950" s="78" t="s">
        <v>15</v>
      </c>
      <c r="J950" s="79">
        <v>2.62</v>
      </c>
      <c r="K950" s="79">
        <v>90.89</v>
      </c>
      <c r="L950" s="79" t="s">
        <v>17</v>
      </c>
      <c r="M950" s="85"/>
      <c r="N950" s="86"/>
      <c r="O950" s="87"/>
      <c r="P950" s="87"/>
      <c r="Q950" s="80" t="s">
        <v>21</v>
      </c>
      <c r="R950" s="88" t="s">
        <v>1630</v>
      </c>
      <c r="S950" s="83"/>
    </row>
    <row r="951" spans="1:19" ht="12.75" x14ac:dyDescent="0.2">
      <c r="A951" s="74">
        <v>533408</v>
      </c>
      <c r="B951" s="84" t="s">
        <v>3396</v>
      </c>
      <c r="C951" s="76" t="s">
        <v>631</v>
      </c>
      <c r="D951" s="76" t="s">
        <v>632</v>
      </c>
      <c r="E951" s="77">
        <v>27255</v>
      </c>
      <c r="F951" s="78" t="s">
        <v>633</v>
      </c>
      <c r="G951" s="78" t="s">
        <v>47</v>
      </c>
      <c r="H951" s="80" t="s">
        <v>1938</v>
      </c>
      <c r="I951" s="78" t="s">
        <v>15</v>
      </c>
      <c r="J951" s="79">
        <v>0.13</v>
      </c>
      <c r="K951" s="79">
        <v>3.33</v>
      </c>
      <c r="L951" s="79" t="s">
        <v>17</v>
      </c>
      <c r="M951" s="85"/>
      <c r="N951" s="86"/>
      <c r="O951" s="87"/>
      <c r="P951" s="87"/>
      <c r="Q951" s="80" t="s">
        <v>21</v>
      </c>
      <c r="R951" s="88" t="s">
        <v>1630</v>
      </c>
      <c r="S951" s="84" t="s">
        <v>1671</v>
      </c>
    </row>
    <row r="952" spans="1:19" ht="12.75" x14ac:dyDescent="0.2">
      <c r="A952" s="74">
        <v>675362</v>
      </c>
      <c r="B952" s="84" t="s">
        <v>3397</v>
      </c>
      <c r="C952" s="76" t="s">
        <v>2664</v>
      </c>
      <c r="D952" s="76" t="s">
        <v>632</v>
      </c>
      <c r="E952" s="77">
        <v>3293</v>
      </c>
      <c r="F952" s="78" t="s">
        <v>193</v>
      </c>
      <c r="G952" s="78" t="s">
        <v>47</v>
      </c>
      <c r="H952" s="78" t="s">
        <v>1629</v>
      </c>
      <c r="I952" s="78" t="s">
        <v>15</v>
      </c>
      <c r="J952" s="79">
        <v>2.62</v>
      </c>
      <c r="K952" s="79">
        <v>75.34</v>
      </c>
      <c r="L952" s="79" t="s">
        <v>17</v>
      </c>
      <c r="M952" s="85"/>
      <c r="N952" s="86"/>
      <c r="O952" s="87"/>
      <c r="P952" s="87"/>
      <c r="Q952" s="82" t="s">
        <v>21</v>
      </c>
      <c r="R952" s="82" t="s">
        <v>1630</v>
      </c>
      <c r="S952" s="84" t="s">
        <v>1784</v>
      </c>
    </row>
    <row r="953" spans="1:19" ht="12.75" x14ac:dyDescent="0.2">
      <c r="A953" s="74">
        <v>550566</v>
      </c>
      <c r="B953" s="84" t="s">
        <v>3398</v>
      </c>
      <c r="C953" s="76" t="s">
        <v>3399</v>
      </c>
      <c r="D953" s="76" t="s">
        <v>632</v>
      </c>
      <c r="E953" s="77">
        <v>41073</v>
      </c>
      <c r="F953" s="78" t="s">
        <v>3400</v>
      </c>
      <c r="G953" s="78" t="s">
        <v>47</v>
      </c>
      <c r="H953" s="80" t="s">
        <v>1938</v>
      </c>
      <c r="I953" s="78" t="s">
        <v>15</v>
      </c>
      <c r="J953" s="79">
        <v>0.18</v>
      </c>
      <c r="K953" s="79">
        <v>4.74</v>
      </c>
      <c r="L953" s="79" t="s">
        <v>17</v>
      </c>
      <c r="M953" s="85"/>
      <c r="N953" s="86"/>
      <c r="O953" s="87"/>
      <c r="P953" s="87"/>
      <c r="Q953" s="82" t="s">
        <v>21</v>
      </c>
      <c r="R953" s="82" t="s">
        <v>1630</v>
      </c>
      <c r="S953" s="84" t="s">
        <v>1671</v>
      </c>
    </row>
    <row r="954" spans="1:19" ht="12.75" x14ac:dyDescent="0.2">
      <c r="A954" s="74">
        <v>537097</v>
      </c>
      <c r="B954" s="84" t="s">
        <v>3401</v>
      </c>
      <c r="C954" s="76" t="s">
        <v>44</v>
      </c>
      <c r="D954" s="76" t="s">
        <v>1736</v>
      </c>
      <c r="E954" s="77">
        <v>90093901685837</v>
      </c>
      <c r="F954" s="78" t="s">
        <v>1135</v>
      </c>
      <c r="G954" s="78" t="s">
        <v>47</v>
      </c>
      <c r="H954" s="80" t="s">
        <v>1938</v>
      </c>
      <c r="I954" s="78" t="s">
        <v>15</v>
      </c>
      <c r="J954" s="79">
        <v>0.14000000000000001</v>
      </c>
      <c r="K954" s="79">
        <v>2.98</v>
      </c>
      <c r="L954" s="79" t="s">
        <v>17</v>
      </c>
      <c r="M954" s="85"/>
      <c r="N954" s="86"/>
      <c r="O954" s="87"/>
      <c r="P954" s="87"/>
      <c r="Q954" s="82" t="s">
        <v>21</v>
      </c>
      <c r="R954" s="82" t="s">
        <v>1630</v>
      </c>
      <c r="S954" s="84" t="s">
        <v>1784</v>
      </c>
    </row>
    <row r="955" spans="1:19" ht="12.75" x14ac:dyDescent="0.2">
      <c r="A955" s="74">
        <v>685831</v>
      </c>
      <c r="B955" s="84" t="s">
        <v>3401</v>
      </c>
      <c r="C955" s="76" t="s">
        <v>44</v>
      </c>
      <c r="D955" s="76" t="s">
        <v>1736</v>
      </c>
      <c r="E955" s="77">
        <v>90093901685837</v>
      </c>
      <c r="F955" s="78" t="s">
        <v>1135</v>
      </c>
      <c r="G955" s="78" t="s">
        <v>47</v>
      </c>
      <c r="H955" s="80" t="s">
        <v>1938</v>
      </c>
      <c r="I955" s="78" t="s">
        <v>15</v>
      </c>
      <c r="J955" s="79">
        <v>0.14000000000000001</v>
      </c>
      <c r="K955" s="79">
        <v>3.25</v>
      </c>
      <c r="L955" s="79" t="s">
        <v>17</v>
      </c>
      <c r="M955" s="85"/>
      <c r="N955" s="86"/>
      <c r="O955" s="87"/>
      <c r="P955" s="87"/>
      <c r="Q955" s="82" t="s">
        <v>21</v>
      </c>
      <c r="R955" s="82" t="s">
        <v>1630</v>
      </c>
      <c r="S955" s="84" t="s">
        <v>1671</v>
      </c>
    </row>
    <row r="956" spans="1:19" ht="12.75" x14ac:dyDescent="0.2">
      <c r="A956" s="74">
        <v>680656</v>
      </c>
      <c r="B956" s="84" t="s">
        <v>3402</v>
      </c>
      <c r="C956" s="76" t="s">
        <v>44</v>
      </c>
      <c r="D956" s="76" t="s">
        <v>3403</v>
      </c>
      <c r="E956" s="77">
        <v>90410003</v>
      </c>
      <c r="F956" s="78" t="s">
        <v>193</v>
      </c>
      <c r="G956" s="78" t="s">
        <v>47</v>
      </c>
      <c r="H956" s="78" t="s">
        <v>1629</v>
      </c>
      <c r="I956" s="78" t="s">
        <v>15</v>
      </c>
      <c r="J956" s="79">
        <v>2.62</v>
      </c>
      <c r="K956" s="79" t="s">
        <v>16</v>
      </c>
      <c r="L956" s="79" t="s">
        <v>17</v>
      </c>
      <c r="M956" s="85"/>
      <c r="N956" s="86"/>
      <c r="O956" s="87"/>
      <c r="P956" s="87"/>
      <c r="Q956" s="82" t="s">
        <v>21</v>
      </c>
      <c r="R956" s="82" t="s">
        <v>1630</v>
      </c>
      <c r="S956" s="83"/>
    </row>
    <row r="957" spans="1:19" ht="12.75" x14ac:dyDescent="0.2">
      <c r="A957" s="74">
        <v>402126</v>
      </c>
      <c r="B957" s="84" t="s">
        <v>3404</v>
      </c>
      <c r="C957" s="76" t="s">
        <v>896</v>
      </c>
      <c r="D957" s="76" t="s">
        <v>636</v>
      </c>
      <c r="E957" s="77">
        <v>1000010772</v>
      </c>
      <c r="F957" s="78" t="s">
        <v>164</v>
      </c>
      <c r="G957" s="78" t="s">
        <v>104</v>
      </c>
      <c r="H957" s="78" t="s">
        <v>1629</v>
      </c>
      <c r="I957" s="78" t="s">
        <v>160</v>
      </c>
      <c r="J957" s="79">
        <v>2.62</v>
      </c>
      <c r="K957" s="79">
        <v>102.62</v>
      </c>
      <c r="L957" s="79">
        <v>102.3</v>
      </c>
      <c r="M957" s="80">
        <v>100506</v>
      </c>
      <c r="N957" s="81">
        <v>1.85</v>
      </c>
      <c r="O957" s="82">
        <v>0.32</v>
      </c>
      <c r="P957" s="82">
        <v>0</v>
      </c>
      <c r="Q957" s="82" t="s">
        <v>21</v>
      </c>
      <c r="R957" s="82" t="s">
        <v>1630</v>
      </c>
      <c r="S957" s="83"/>
    </row>
    <row r="958" spans="1:19" ht="12.75" x14ac:dyDescent="0.2">
      <c r="A958" s="74">
        <v>573979</v>
      </c>
      <c r="B958" s="84" t="s">
        <v>3405</v>
      </c>
      <c r="C958" s="84" t="s">
        <v>3406</v>
      </c>
      <c r="D958" s="76" t="s">
        <v>636</v>
      </c>
      <c r="E958" s="77">
        <v>1000005962</v>
      </c>
      <c r="F958" s="78" t="s">
        <v>144</v>
      </c>
      <c r="G958" s="78" t="s">
        <v>104</v>
      </c>
      <c r="H958" s="80" t="s">
        <v>1629</v>
      </c>
      <c r="I958" s="78" t="s">
        <v>160</v>
      </c>
      <c r="J958" s="79">
        <v>2.62</v>
      </c>
      <c r="K958" s="79">
        <v>32.94</v>
      </c>
      <c r="L958" s="79">
        <v>27.36</v>
      </c>
      <c r="M958" s="80">
        <v>100506</v>
      </c>
      <c r="N958" s="78">
        <v>32.72</v>
      </c>
      <c r="O958" s="82">
        <v>5.59</v>
      </c>
      <c r="P958" s="82">
        <v>0</v>
      </c>
      <c r="Q958" s="80" t="s">
        <v>21</v>
      </c>
      <c r="R958" s="88" t="s">
        <v>1630</v>
      </c>
      <c r="S958" s="84" t="s">
        <v>3407</v>
      </c>
    </row>
    <row r="959" spans="1:19" ht="12.75" x14ac:dyDescent="0.2">
      <c r="A959" s="74">
        <v>201146</v>
      </c>
      <c r="B959" s="84" t="s">
        <v>634</v>
      </c>
      <c r="C959" s="76" t="s">
        <v>635</v>
      </c>
      <c r="D959" s="76" t="s">
        <v>636</v>
      </c>
      <c r="E959" s="77" t="s">
        <v>637</v>
      </c>
      <c r="F959" s="78" t="s">
        <v>505</v>
      </c>
      <c r="G959" s="78" t="s">
        <v>104</v>
      </c>
      <c r="H959" s="78" t="s">
        <v>1629</v>
      </c>
      <c r="I959" s="78" t="s">
        <v>15</v>
      </c>
      <c r="J959" s="79">
        <v>2.62</v>
      </c>
      <c r="K959" s="79">
        <v>31.73</v>
      </c>
      <c r="L959" s="79" t="s">
        <v>17</v>
      </c>
      <c r="M959" s="85"/>
      <c r="N959" s="86"/>
      <c r="O959" s="87"/>
      <c r="P959" s="87"/>
      <c r="Q959" s="80" t="s">
        <v>385</v>
      </c>
      <c r="R959" s="82" t="s">
        <v>1802</v>
      </c>
      <c r="S959" s="83"/>
    </row>
    <row r="960" spans="1:19" ht="12.75" x14ac:dyDescent="0.2">
      <c r="A960" s="74">
        <v>389003</v>
      </c>
      <c r="B960" s="84" t="s">
        <v>3408</v>
      </c>
      <c r="C960" s="76" t="s">
        <v>896</v>
      </c>
      <c r="D960" s="76" t="s">
        <v>636</v>
      </c>
      <c r="E960" s="77">
        <v>1000006188</v>
      </c>
      <c r="F960" s="78" t="s">
        <v>360</v>
      </c>
      <c r="G960" s="78" t="s">
        <v>104</v>
      </c>
      <c r="H960" s="78" t="s">
        <v>1629</v>
      </c>
      <c r="I960" s="78" t="s">
        <v>160</v>
      </c>
      <c r="J960" s="79">
        <v>2.62</v>
      </c>
      <c r="K960" s="79">
        <v>47.98</v>
      </c>
      <c r="L960" s="79">
        <v>38.659999999999997</v>
      </c>
      <c r="M960" s="80">
        <v>100506</v>
      </c>
      <c r="N960" s="81">
        <v>54.55</v>
      </c>
      <c r="O960" s="82">
        <v>9.32</v>
      </c>
      <c r="P960" s="82">
        <v>0</v>
      </c>
      <c r="Q960" s="80" t="s">
        <v>21</v>
      </c>
      <c r="R960" s="88" t="s">
        <v>1630</v>
      </c>
      <c r="S960" s="83"/>
    </row>
    <row r="961" spans="1:19" ht="12.75" x14ac:dyDescent="0.2">
      <c r="A961" s="74">
        <v>141520</v>
      </c>
      <c r="B961" s="84" t="s">
        <v>3409</v>
      </c>
      <c r="C961" s="76" t="s">
        <v>635</v>
      </c>
      <c r="D961" s="76" t="s">
        <v>636</v>
      </c>
      <c r="E961" s="77" t="s">
        <v>641</v>
      </c>
      <c r="F961" s="78" t="s">
        <v>360</v>
      </c>
      <c r="G961" s="78" t="s">
        <v>104</v>
      </c>
      <c r="H961" s="78" t="s">
        <v>1629</v>
      </c>
      <c r="I961" s="78" t="s">
        <v>15</v>
      </c>
      <c r="J961" s="79">
        <v>2.62</v>
      </c>
      <c r="K961" s="79">
        <v>49.63</v>
      </c>
      <c r="L961" s="79" t="s">
        <v>17</v>
      </c>
      <c r="M961" s="85"/>
      <c r="N961" s="86"/>
      <c r="O961" s="87"/>
      <c r="P961" s="87"/>
      <c r="Q961" s="80" t="s">
        <v>385</v>
      </c>
      <c r="R961" s="82" t="s">
        <v>1802</v>
      </c>
      <c r="S961" s="83"/>
    </row>
    <row r="962" spans="1:19" ht="12.75" x14ac:dyDescent="0.2">
      <c r="A962" s="74">
        <v>227749</v>
      </c>
      <c r="B962" s="84" t="s">
        <v>3410</v>
      </c>
      <c r="C962" s="76" t="s">
        <v>101</v>
      </c>
      <c r="D962" s="76" t="s">
        <v>3411</v>
      </c>
      <c r="E962" s="77" t="s">
        <v>3412</v>
      </c>
      <c r="F962" s="78" t="s">
        <v>3413</v>
      </c>
      <c r="G962" s="78" t="s">
        <v>623</v>
      </c>
      <c r="H962" s="78" t="s">
        <v>1629</v>
      </c>
      <c r="I962" s="78" t="s">
        <v>15</v>
      </c>
      <c r="J962" s="79">
        <v>2.62</v>
      </c>
      <c r="K962" s="79">
        <v>9.51</v>
      </c>
      <c r="L962" s="79" t="s">
        <v>17</v>
      </c>
      <c r="M962" s="85"/>
      <c r="N962" s="86"/>
      <c r="O962" s="87"/>
      <c r="P962" s="87"/>
      <c r="Q962" s="80" t="s">
        <v>53</v>
      </c>
      <c r="R962" s="80" t="s">
        <v>17</v>
      </c>
      <c r="S962" s="83"/>
    </row>
    <row r="963" spans="1:19" ht="12.75" x14ac:dyDescent="0.2">
      <c r="A963" s="74">
        <v>554373</v>
      </c>
      <c r="B963" s="84" t="s">
        <v>3414</v>
      </c>
      <c r="C963" s="84" t="s">
        <v>2034</v>
      </c>
      <c r="D963" s="84" t="s">
        <v>2035</v>
      </c>
      <c r="E963" s="77">
        <v>3031</v>
      </c>
      <c r="F963" s="78" t="s">
        <v>2036</v>
      </c>
      <c r="G963" s="78" t="s">
        <v>19</v>
      </c>
      <c r="H963" s="78" t="s">
        <v>1629</v>
      </c>
      <c r="I963" s="78" t="s">
        <v>15</v>
      </c>
      <c r="J963" s="79">
        <v>2.62</v>
      </c>
      <c r="K963" s="79">
        <v>29.12</v>
      </c>
      <c r="L963" s="79" t="s">
        <v>17</v>
      </c>
      <c r="M963" s="85"/>
      <c r="N963" s="86"/>
      <c r="O963" s="87"/>
      <c r="P963" s="87"/>
      <c r="Q963" s="82" t="s">
        <v>21</v>
      </c>
      <c r="R963" s="82" t="s">
        <v>1630</v>
      </c>
      <c r="S963" s="89"/>
    </row>
    <row r="964" spans="1:19" ht="12.75" x14ac:dyDescent="0.2">
      <c r="A964" s="74">
        <v>516668</v>
      </c>
      <c r="B964" s="84" t="s">
        <v>3415</v>
      </c>
      <c r="C964" s="76" t="s">
        <v>3416</v>
      </c>
      <c r="D964" s="76" t="s">
        <v>1705</v>
      </c>
      <c r="E964" s="77">
        <v>6845</v>
      </c>
      <c r="F964" s="78" t="s">
        <v>2153</v>
      </c>
      <c r="G964" s="78" t="s">
        <v>33</v>
      </c>
      <c r="H964" s="78" t="s">
        <v>1629</v>
      </c>
      <c r="I964" s="78" t="s">
        <v>15</v>
      </c>
      <c r="J964" s="79">
        <v>2.62</v>
      </c>
      <c r="K964" s="79">
        <v>39.700000000000003</v>
      </c>
      <c r="L964" s="79" t="s">
        <v>17</v>
      </c>
      <c r="M964" s="85"/>
      <c r="N964" s="86"/>
      <c r="O964" s="87"/>
      <c r="P964" s="87"/>
      <c r="Q964" s="82" t="s">
        <v>21</v>
      </c>
      <c r="R964" s="82" t="s">
        <v>1630</v>
      </c>
      <c r="S964" s="83"/>
    </row>
    <row r="965" spans="1:19" ht="12.75" x14ac:dyDescent="0.2">
      <c r="A965" s="74">
        <v>359700</v>
      </c>
      <c r="B965" s="84" t="s">
        <v>3417</v>
      </c>
      <c r="C965" s="76" t="s">
        <v>801</v>
      </c>
      <c r="D965" s="76" t="s">
        <v>802</v>
      </c>
      <c r="E965" s="77">
        <v>10070640005717</v>
      </c>
      <c r="F965" s="78" t="s">
        <v>3418</v>
      </c>
      <c r="G965" s="78" t="s">
        <v>104</v>
      </c>
      <c r="H965" s="78" t="s">
        <v>1629</v>
      </c>
      <c r="I965" s="78" t="s">
        <v>15</v>
      </c>
      <c r="J965" s="79">
        <v>2.62</v>
      </c>
      <c r="K965" s="79">
        <v>23.57</v>
      </c>
      <c r="L965" s="79" t="s">
        <v>17</v>
      </c>
      <c r="M965" s="85"/>
      <c r="N965" s="86"/>
      <c r="O965" s="87"/>
      <c r="P965" s="87"/>
      <c r="Q965" s="82" t="s">
        <v>21</v>
      </c>
      <c r="R965" s="82" t="s">
        <v>1630</v>
      </c>
      <c r="S965" s="83"/>
    </row>
    <row r="966" spans="1:19" ht="12.75" x14ac:dyDescent="0.2">
      <c r="A966" s="74">
        <v>503121</v>
      </c>
      <c r="B966" s="84" t="s">
        <v>3419</v>
      </c>
      <c r="C966" s="76" t="s">
        <v>44</v>
      </c>
      <c r="D966" s="76" t="s">
        <v>2390</v>
      </c>
      <c r="E966" s="77">
        <v>76313</v>
      </c>
      <c r="F966" s="78" t="s">
        <v>3420</v>
      </c>
      <c r="G966" s="78" t="s">
        <v>33</v>
      </c>
      <c r="H966" s="78" t="s">
        <v>1629</v>
      </c>
      <c r="I966" s="78" t="s">
        <v>15</v>
      </c>
      <c r="J966" s="79">
        <v>2.62</v>
      </c>
      <c r="K966" s="79">
        <v>22.01</v>
      </c>
      <c r="L966" s="79" t="s">
        <v>17</v>
      </c>
      <c r="M966" s="85"/>
      <c r="N966" s="86"/>
      <c r="O966" s="87"/>
      <c r="P966" s="87"/>
      <c r="Q966" s="80" t="s">
        <v>21</v>
      </c>
      <c r="R966" s="88" t="s">
        <v>1630</v>
      </c>
      <c r="S966" s="83"/>
    </row>
    <row r="967" spans="1:19" ht="12.75" x14ac:dyDescent="0.2">
      <c r="A967" s="74">
        <v>284882</v>
      </c>
      <c r="B967" s="84" t="s">
        <v>3421</v>
      </c>
      <c r="C967" s="76" t="s">
        <v>947</v>
      </c>
      <c r="D967" s="76" t="s">
        <v>947</v>
      </c>
      <c r="E967" s="77">
        <v>5150000774</v>
      </c>
      <c r="F967" s="78" t="s">
        <v>3420</v>
      </c>
      <c r="G967" s="78" t="s">
        <v>33</v>
      </c>
      <c r="H967" s="78" t="s">
        <v>1629</v>
      </c>
      <c r="I967" s="78" t="s">
        <v>15</v>
      </c>
      <c r="J967" s="79">
        <v>2.62</v>
      </c>
      <c r="K967" s="79">
        <v>18.12</v>
      </c>
      <c r="L967" s="79" t="s">
        <v>17</v>
      </c>
      <c r="M967" s="85"/>
      <c r="N967" s="86"/>
      <c r="O967" s="87"/>
      <c r="P967" s="87"/>
      <c r="Q967" s="80" t="s">
        <v>21</v>
      </c>
      <c r="R967" s="88" t="s">
        <v>1630</v>
      </c>
      <c r="S967" s="83"/>
    </row>
    <row r="968" spans="1:19" ht="12.75" x14ac:dyDescent="0.2">
      <c r="A968" s="74">
        <v>503212</v>
      </c>
      <c r="B968" s="84" t="s">
        <v>3422</v>
      </c>
      <c r="C968" s="76" t="s">
        <v>44</v>
      </c>
      <c r="D968" s="76" t="s">
        <v>2390</v>
      </c>
      <c r="E968" s="77">
        <v>76312</v>
      </c>
      <c r="F968" s="78" t="s">
        <v>521</v>
      </c>
      <c r="G968" s="78" t="s">
        <v>33</v>
      </c>
      <c r="H968" s="78" t="s">
        <v>1629</v>
      </c>
      <c r="I968" s="78" t="s">
        <v>15</v>
      </c>
      <c r="J968" s="79">
        <v>2.62</v>
      </c>
      <c r="K968" s="79">
        <v>26.9</v>
      </c>
      <c r="L968" s="79" t="s">
        <v>17</v>
      </c>
      <c r="M968" s="85"/>
      <c r="N968" s="86"/>
      <c r="O968" s="87"/>
      <c r="P968" s="87"/>
      <c r="Q968" s="80" t="s">
        <v>21</v>
      </c>
      <c r="R968" s="88" t="s">
        <v>1630</v>
      </c>
      <c r="S968" s="83"/>
    </row>
    <row r="969" spans="1:19" ht="12.75" x14ac:dyDescent="0.2">
      <c r="A969" s="74">
        <v>254975</v>
      </c>
      <c r="B969" s="84" t="s">
        <v>3423</v>
      </c>
      <c r="C969" s="76" t="s">
        <v>947</v>
      </c>
      <c r="D969" s="76" t="s">
        <v>947</v>
      </c>
      <c r="E969" s="77">
        <v>5150000764</v>
      </c>
      <c r="F969" s="78" t="s">
        <v>3420</v>
      </c>
      <c r="G969" s="78" t="s">
        <v>33</v>
      </c>
      <c r="H969" s="78" t="s">
        <v>1629</v>
      </c>
      <c r="I969" s="78" t="s">
        <v>15</v>
      </c>
      <c r="J969" s="79">
        <v>2.62</v>
      </c>
      <c r="K969" s="79">
        <v>16.399999999999999</v>
      </c>
      <c r="L969" s="79" t="s">
        <v>17</v>
      </c>
      <c r="M969" s="85"/>
      <c r="N969" s="86"/>
      <c r="O969" s="87"/>
      <c r="P969" s="87"/>
      <c r="Q969" s="80" t="s">
        <v>21</v>
      </c>
      <c r="R969" s="88" t="s">
        <v>1630</v>
      </c>
      <c r="S969" s="83"/>
    </row>
    <row r="970" spans="1:19" ht="12.75" x14ac:dyDescent="0.2">
      <c r="A970" s="74">
        <v>554382</v>
      </c>
      <c r="B970" s="84" t="s">
        <v>3424</v>
      </c>
      <c r="C970" s="84" t="s">
        <v>2034</v>
      </c>
      <c r="D970" s="84" t="s">
        <v>2035</v>
      </c>
      <c r="E970" s="77">
        <v>5021</v>
      </c>
      <c r="F970" s="78" t="s">
        <v>2036</v>
      </c>
      <c r="G970" s="78" t="s">
        <v>19</v>
      </c>
      <c r="H970" s="78" t="s">
        <v>1629</v>
      </c>
      <c r="I970" s="78" t="s">
        <v>15</v>
      </c>
      <c r="J970" s="79">
        <v>2.62</v>
      </c>
      <c r="K970" s="79">
        <v>24.470000000000002</v>
      </c>
      <c r="L970" s="79" t="s">
        <v>17</v>
      </c>
      <c r="M970" s="85"/>
      <c r="N970" s="86"/>
      <c r="O970" s="87"/>
      <c r="P970" s="87"/>
      <c r="Q970" s="82" t="s">
        <v>21</v>
      </c>
      <c r="R970" s="82" t="s">
        <v>1630</v>
      </c>
      <c r="S970" s="89"/>
    </row>
    <row r="971" spans="1:19" ht="12.75" x14ac:dyDescent="0.2">
      <c r="A971" s="74">
        <v>540492</v>
      </c>
      <c r="B971" s="84" t="s">
        <v>3425</v>
      </c>
      <c r="C971" s="76" t="s">
        <v>3426</v>
      </c>
      <c r="D971" s="76" t="s">
        <v>3426</v>
      </c>
      <c r="E971" s="77">
        <v>2039</v>
      </c>
      <c r="F971" s="78" t="s">
        <v>671</v>
      </c>
      <c r="G971" s="78" t="s">
        <v>194</v>
      </c>
      <c r="H971" s="78" t="s">
        <v>1629</v>
      </c>
      <c r="I971" s="78" t="s">
        <v>15</v>
      </c>
      <c r="J971" s="79">
        <v>2.62</v>
      </c>
      <c r="K971" s="79">
        <v>18.82</v>
      </c>
      <c r="L971" s="79" t="s">
        <v>17</v>
      </c>
      <c r="M971" s="85"/>
      <c r="N971" s="86"/>
      <c r="O971" s="87"/>
      <c r="P971" s="87"/>
      <c r="Q971" s="82" t="s">
        <v>134</v>
      </c>
      <c r="R971" s="82" t="s">
        <v>1802</v>
      </c>
      <c r="S971" s="83"/>
    </row>
    <row r="972" spans="1:19" ht="12.75" x14ac:dyDescent="0.2">
      <c r="A972" s="74">
        <v>207990</v>
      </c>
      <c r="B972" s="84" t="s">
        <v>3427</v>
      </c>
      <c r="C972" s="76" t="s">
        <v>647</v>
      </c>
      <c r="D972" s="76" t="s">
        <v>3428</v>
      </c>
      <c r="E972" s="77">
        <v>30301</v>
      </c>
      <c r="F972" s="78" t="s">
        <v>3429</v>
      </c>
      <c r="G972" s="78" t="s">
        <v>194</v>
      </c>
      <c r="H972" s="78" t="s">
        <v>1629</v>
      </c>
      <c r="I972" s="78" t="s">
        <v>15</v>
      </c>
      <c r="J972" s="79">
        <v>2.62</v>
      </c>
      <c r="K972" s="79">
        <v>11.33</v>
      </c>
      <c r="L972" s="79" t="s">
        <v>17</v>
      </c>
      <c r="M972" s="85"/>
      <c r="N972" s="86"/>
      <c r="O972" s="87"/>
      <c r="P972" s="87"/>
      <c r="Q972" s="80" t="s">
        <v>134</v>
      </c>
      <c r="R972" s="82" t="s">
        <v>1802</v>
      </c>
      <c r="S972" s="84" t="s">
        <v>3430</v>
      </c>
    </row>
    <row r="973" spans="1:19" ht="12.75" x14ac:dyDescent="0.2">
      <c r="A973" s="74">
        <v>248916</v>
      </c>
      <c r="B973" s="84" t="s">
        <v>3431</v>
      </c>
      <c r="C973" s="76" t="s">
        <v>3432</v>
      </c>
      <c r="D973" s="76" t="s">
        <v>3433</v>
      </c>
      <c r="E973" s="77">
        <v>41381</v>
      </c>
      <c r="F973" s="78" t="s">
        <v>3434</v>
      </c>
      <c r="G973" s="78" t="s">
        <v>194</v>
      </c>
      <c r="H973" s="78" t="s">
        <v>1629</v>
      </c>
      <c r="I973" s="78" t="s">
        <v>15</v>
      </c>
      <c r="J973" s="79">
        <v>2.62</v>
      </c>
      <c r="K973" s="79">
        <v>19.66</v>
      </c>
      <c r="L973" s="79" t="s">
        <v>17</v>
      </c>
      <c r="M973" s="85"/>
      <c r="N973" s="86"/>
      <c r="O973" s="87"/>
      <c r="P973" s="87"/>
      <c r="Q973" s="82" t="s">
        <v>134</v>
      </c>
      <c r="R973" s="82" t="s">
        <v>1802</v>
      </c>
      <c r="S973" s="83"/>
    </row>
    <row r="974" spans="1:19" ht="12.75" x14ac:dyDescent="0.2">
      <c r="A974" s="74">
        <v>119264</v>
      </c>
      <c r="B974" s="84" t="s">
        <v>3435</v>
      </c>
      <c r="C974" s="76" t="s">
        <v>647</v>
      </c>
      <c r="D974" s="76" t="s">
        <v>3428</v>
      </c>
      <c r="E974" s="77">
        <v>50301</v>
      </c>
      <c r="F974" s="78" t="s">
        <v>3436</v>
      </c>
      <c r="G974" s="78" t="s">
        <v>194</v>
      </c>
      <c r="H974" s="78" t="s">
        <v>1629</v>
      </c>
      <c r="I974" s="78" t="s">
        <v>15</v>
      </c>
      <c r="J974" s="79">
        <v>2.62</v>
      </c>
      <c r="K974" s="79">
        <v>14</v>
      </c>
      <c r="L974" s="79" t="s">
        <v>17</v>
      </c>
      <c r="M974" s="85"/>
      <c r="N974" s="86"/>
      <c r="O974" s="87"/>
      <c r="P974" s="87"/>
      <c r="Q974" s="80" t="s">
        <v>134</v>
      </c>
      <c r="R974" s="82" t="s">
        <v>1802</v>
      </c>
      <c r="S974" s="84" t="s">
        <v>3430</v>
      </c>
    </row>
    <row r="975" spans="1:19" ht="12.75" x14ac:dyDescent="0.2">
      <c r="A975" s="74">
        <v>135440</v>
      </c>
      <c r="B975" s="84" t="s">
        <v>3437</v>
      </c>
      <c r="C975" s="76" t="s">
        <v>647</v>
      </c>
      <c r="D975" s="76" t="s">
        <v>3428</v>
      </c>
      <c r="E975" s="77">
        <v>90301</v>
      </c>
      <c r="F975" s="78" t="s">
        <v>3438</v>
      </c>
      <c r="G975" s="78" t="s">
        <v>194</v>
      </c>
      <c r="H975" s="78" t="s">
        <v>1629</v>
      </c>
      <c r="I975" s="78" t="s">
        <v>15</v>
      </c>
      <c r="J975" s="79">
        <v>2.62</v>
      </c>
      <c r="K975" s="79">
        <v>12.56</v>
      </c>
      <c r="L975" s="79" t="s">
        <v>17</v>
      </c>
      <c r="M975" s="85"/>
      <c r="N975" s="86"/>
      <c r="O975" s="87"/>
      <c r="P975" s="87"/>
      <c r="Q975" s="82" t="s">
        <v>134</v>
      </c>
      <c r="R975" s="82" t="s">
        <v>1802</v>
      </c>
      <c r="S975" s="84" t="s">
        <v>3439</v>
      </c>
    </row>
    <row r="976" spans="1:19" ht="12.75" x14ac:dyDescent="0.2">
      <c r="A976" s="74">
        <v>604508</v>
      </c>
      <c r="B976" s="84" t="s">
        <v>3440</v>
      </c>
      <c r="C976" s="76" t="s">
        <v>647</v>
      </c>
      <c r="D976" s="76" t="s">
        <v>3428</v>
      </c>
      <c r="E976" s="77">
        <v>30309</v>
      </c>
      <c r="F976" s="78" t="s">
        <v>3429</v>
      </c>
      <c r="G976" s="78" t="s">
        <v>194</v>
      </c>
      <c r="H976" s="78" t="s">
        <v>1629</v>
      </c>
      <c r="I976" s="78" t="s">
        <v>15</v>
      </c>
      <c r="J976" s="79">
        <v>2.62</v>
      </c>
      <c r="K976" s="79">
        <v>12.1</v>
      </c>
      <c r="L976" s="79" t="s">
        <v>17</v>
      </c>
      <c r="M976" s="85"/>
      <c r="N976" s="86"/>
      <c r="O976" s="87"/>
      <c r="P976" s="87"/>
      <c r="Q976" s="82" t="s">
        <v>21</v>
      </c>
      <c r="R976" s="82" t="s">
        <v>1630</v>
      </c>
      <c r="S976" s="84" t="s">
        <v>3430</v>
      </c>
    </row>
    <row r="977" spans="1:19" ht="12.75" x14ac:dyDescent="0.2">
      <c r="A977" s="74">
        <v>610177</v>
      </c>
      <c r="B977" s="92" t="s">
        <v>3441</v>
      </c>
      <c r="C977" s="76" t="s">
        <v>1669</v>
      </c>
      <c r="D977" s="76" t="s">
        <v>3442</v>
      </c>
      <c r="E977" s="93" t="s">
        <v>3443</v>
      </c>
      <c r="F977" s="78" t="s">
        <v>3444</v>
      </c>
      <c r="G977" s="78" t="s">
        <v>194</v>
      </c>
      <c r="H977" s="78" t="s">
        <v>1629</v>
      </c>
      <c r="I977" s="78" t="s">
        <v>15</v>
      </c>
      <c r="J977" s="79">
        <v>2.62</v>
      </c>
      <c r="K977" s="79">
        <v>23.37</v>
      </c>
      <c r="L977" s="79" t="s">
        <v>17</v>
      </c>
      <c r="M977" s="85"/>
      <c r="N977" s="86"/>
      <c r="O977" s="87"/>
      <c r="P977" s="87"/>
      <c r="Q977" s="83"/>
      <c r="R977" s="88" t="s">
        <v>1630</v>
      </c>
      <c r="S977" s="112" t="s">
        <v>3445</v>
      </c>
    </row>
    <row r="978" spans="1:19" ht="12.75" x14ac:dyDescent="0.2">
      <c r="A978" s="74">
        <v>815370</v>
      </c>
      <c r="B978" s="76" t="s">
        <v>3446</v>
      </c>
      <c r="C978" s="76" t="s">
        <v>647</v>
      </c>
      <c r="D978" s="76" t="s">
        <v>3428</v>
      </c>
      <c r="E978" s="77">
        <v>31600</v>
      </c>
      <c r="F978" s="78" t="s">
        <v>3429</v>
      </c>
      <c r="G978" s="78" t="s">
        <v>194</v>
      </c>
      <c r="H978" s="78" t="s">
        <v>1629</v>
      </c>
      <c r="I978" s="78" t="s">
        <v>15</v>
      </c>
      <c r="J978" s="79">
        <v>2.62</v>
      </c>
      <c r="K978" s="79">
        <v>12.22</v>
      </c>
      <c r="L978" s="79" t="s">
        <v>17</v>
      </c>
      <c r="M978" s="85"/>
      <c r="N978" s="86"/>
      <c r="O978" s="87"/>
      <c r="P978" s="87"/>
      <c r="Q978" s="82" t="s">
        <v>134</v>
      </c>
      <c r="R978" s="82" t="s">
        <v>1802</v>
      </c>
      <c r="S978" s="84" t="s">
        <v>3439</v>
      </c>
    </row>
    <row r="979" spans="1:19" ht="12.75" x14ac:dyDescent="0.2">
      <c r="A979" s="74">
        <v>124258</v>
      </c>
      <c r="B979" s="84" t="s">
        <v>3447</v>
      </c>
      <c r="C979" s="76" t="s">
        <v>647</v>
      </c>
      <c r="D979" s="76" t="s">
        <v>3428</v>
      </c>
      <c r="E979" s="77">
        <v>31609</v>
      </c>
      <c r="F979" s="78" t="s">
        <v>3429</v>
      </c>
      <c r="G979" s="78" t="s">
        <v>194</v>
      </c>
      <c r="H979" s="78" t="s">
        <v>1629</v>
      </c>
      <c r="I979" s="78" t="s">
        <v>15</v>
      </c>
      <c r="J979" s="79">
        <v>2.62</v>
      </c>
      <c r="K979" s="79">
        <v>12.78</v>
      </c>
      <c r="L979" s="79" t="s">
        <v>17</v>
      </c>
      <c r="M979" s="85"/>
      <c r="N979" s="86"/>
      <c r="O979" s="87"/>
      <c r="P979" s="87"/>
      <c r="Q979" s="83"/>
      <c r="R979" s="82" t="s">
        <v>1630</v>
      </c>
      <c r="S979" s="112" t="s">
        <v>3445</v>
      </c>
    </row>
    <row r="980" spans="1:19" ht="12.75" x14ac:dyDescent="0.2">
      <c r="A980" s="74">
        <v>442801</v>
      </c>
      <c r="B980" s="84" t="s">
        <v>3448</v>
      </c>
      <c r="C980" s="76" t="s">
        <v>3449</v>
      </c>
      <c r="D980" s="76" t="s">
        <v>3450</v>
      </c>
      <c r="E980" s="77" t="s">
        <v>3451</v>
      </c>
      <c r="F980" s="78" t="s">
        <v>3452</v>
      </c>
      <c r="G980" s="78" t="s">
        <v>194</v>
      </c>
      <c r="H980" s="78" t="s">
        <v>1629</v>
      </c>
      <c r="I980" s="78" t="s">
        <v>15</v>
      </c>
      <c r="J980" s="79">
        <v>2.62</v>
      </c>
      <c r="K980" s="79">
        <v>19.239999999999998</v>
      </c>
      <c r="L980" s="79" t="s">
        <v>17</v>
      </c>
      <c r="M980" s="85"/>
      <c r="N980" s="86"/>
      <c r="O980" s="87"/>
      <c r="P980" s="87"/>
      <c r="Q980" s="82" t="s">
        <v>21</v>
      </c>
      <c r="R980" s="82" t="s">
        <v>1802</v>
      </c>
      <c r="S980" s="84" t="s">
        <v>1784</v>
      </c>
    </row>
    <row r="981" spans="1:19" ht="12.75" x14ac:dyDescent="0.2">
      <c r="A981" s="74">
        <v>571897</v>
      </c>
      <c r="B981" s="92" t="s">
        <v>3453</v>
      </c>
      <c r="C981" s="76" t="s">
        <v>1669</v>
      </c>
      <c r="D981" s="76" t="s">
        <v>3442</v>
      </c>
      <c r="E981" s="93" t="s">
        <v>3454</v>
      </c>
      <c r="F981" s="78" t="s">
        <v>3444</v>
      </c>
      <c r="G981" s="78" t="s">
        <v>194</v>
      </c>
      <c r="H981" s="78" t="s">
        <v>1629</v>
      </c>
      <c r="I981" s="78" t="s">
        <v>15</v>
      </c>
      <c r="J981" s="79">
        <v>2.62</v>
      </c>
      <c r="K981" s="79">
        <v>20.87</v>
      </c>
      <c r="L981" s="79" t="s">
        <v>17</v>
      </c>
      <c r="M981" s="85"/>
      <c r="N981" s="86"/>
      <c r="O981" s="87"/>
      <c r="P981" s="87"/>
      <c r="Q981" s="83"/>
      <c r="R981" s="88" t="s">
        <v>1630</v>
      </c>
      <c r="S981" s="112" t="s">
        <v>3445</v>
      </c>
    </row>
    <row r="982" spans="1:19" ht="12.75" x14ac:dyDescent="0.2">
      <c r="A982" s="74">
        <v>124259</v>
      </c>
      <c r="B982" s="84" t="s">
        <v>3455</v>
      </c>
      <c r="C982" s="76" t="s">
        <v>647</v>
      </c>
      <c r="D982" s="76" t="s">
        <v>3428</v>
      </c>
      <c r="E982" s="77">
        <v>50309</v>
      </c>
      <c r="F982" s="78" t="s">
        <v>3436</v>
      </c>
      <c r="G982" s="78" t="s">
        <v>194</v>
      </c>
      <c r="H982" s="78" t="s">
        <v>1629</v>
      </c>
      <c r="I982" s="78" t="s">
        <v>15</v>
      </c>
      <c r="J982" s="79">
        <v>2.62</v>
      </c>
      <c r="K982" s="79">
        <v>14.59</v>
      </c>
      <c r="L982" s="79" t="s">
        <v>17</v>
      </c>
      <c r="M982" s="85"/>
      <c r="N982" s="86"/>
      <c r="O982" s="87"/>
      <c r="P982" s="87"/>
      <c r="Q982" s="83"/>
      <c r="R982" s="82" t="s">
        <v>1630</v>
      </c>
      <c r="S982" s="112" t="s">
        <v>3445</v>
      </c>
    </row>
    <row r="983" spans="1:19" ht="12.75" x14ac:dyDescent="0.2">
      <c r="A983" s="74">
        <v>118921</v>
      </c>
      <c r="B983" s="84" t="s">
        <v>3456</v>
      </c>
      <c r="C983" s="76" t="s">
        <v>647</v>
      </c>
      <c r="D983" s="76" t="s">
        <v>3428</v>
      </c>
      <c r="E983" s="77">
        <v>90303</v>
      </c>
      <c r="F983" s="78" t="s">
        <v>3457</v>
      </c>
      <c r="G983" s="78" t="s">
        <v>194</v>
      </c>
      <c r="H983" s="78" t="s">
        <v>1629</v>
      </c>
      <c r="I983" s="78" t="s">
        <v>15</v>
      </c>
      <c r="J983" s="79">
        <v>2.62</v>
      </c>
      <c r="K983" s="79">
        <v>12.86</v>
      </c>
      <c r="L983" s="79" t="s">
        <v>17</v>
      </c>
      <c r="M983" s="85"/>
      <c r="N983" s="86"/>
      <c r="O983" s="87"/>
      <c r="P983" s="87"/>
      <c r="Q983" s="82" t="s">
        <v>134</v>
      </c>
      <c r="R983" s="82" t="s">
        <v>1802</v>
      </c>
      <c r="S983" s="84" t="s">
        <v>3439</v>
      </c>
    </row>
    <row r="984" spans="1:19" ht="12.75" x14ac:dyDescent="0.2">
      <c r="A984" s="74">
        <v>248300</v>
      </c>
      <c r="B984" s="84" t="s">
        <v>3458</v>
      </c>
      <c r="C984" s="76" t="s">
        <v>3459</v>
      </c>
      <c r="D984" s="76" t="s">
        <v>1705</v>
      </c>
      <c r="E984" s="77" t="s">
        <v>3460</v>
      </c>
      <c r="F984" s="78" t="s">
        <v>3461</v>
      </c>
      <c r="G984" s="78" t="s">
        <v>194</v>
      </c>
      <c r="H984" s="78" t="s">
        <v>1629</v>
      </c>
      <c r="I984" s="78" t="s">
        <v>15</v>
      </c>
      <c r="J984" s="79">
        <v>2.62</v>
      </c>
      <c r="K984" s="79">
        <v>40.520000000000003</v>
      </c>
      <c r="L984" s="79" t="s">
        <v>17</v>
      </c>
      <c r="M984" s="85"/>
      <c r="N984" s="86"/>
      <c r="O984" s="87"/>
      <c r="P984" s="87"/>
      <c r="Q984" s="82" t="s">
        <v>21</v>
      </c>
      <c r="R984" s="82" t="s">
        <v>1630</v>
      </c>
      <c r="S984" s="83"/>
    </row>
    <row r="985" spans="1:19" ht="12.75" x14ac:dyDescent="0.2">
      <c r="A985" s="74">
        <v>698744</v>
      </c>
      <c r="B985" s="84" t="s">
        <v>3462</v>
      </c>
      <c r="C985" s="76" t="s">
        <v>647</v>
      </c>
      <c r="D985" s="76" t="s">
        <v>3428</v>
      </c>
      <c r="E985" s="77">
        <v>400305</v>
      </c>
      <c r="F985" s="78" t="s">
        <v>3463</v>
      </c>
      <c r="G985" s="78" t="s">
        <v>194</v>
      </c>
      <c r="H985" s="78" t="s">
        <v>1629</v>
      </c>
      <c r="I985" s="78" t="s">
        <v>15</v>
      </c>
      <c r="J985" s="79">
        <v>2.62</v>
      </c>
      <c r="K985" s="79">
        <v>9.6300000000000008</v>
      </c>
      <c r="L985" s="79" t="s">
        <v>17</v>
      </c>
      <c r="M985" s="85"/>
      <c r="N985" s="86"/>
      <c r="O985" s="87"/>
      <c r="P985" s="87"/>
      <c r="Q985" s="82" t="s">
        <v>134</v>
      </c>
      <c r="R985" s="82" t="s">
        <v>1802</v>
      </c>
      <c r="S985" s="84" t="s">
        <v>3439</v>
      </c>
    </row>
    <row r="986" spans="1:19" ht="12.75" x14ac:dyDescent="0.2">
      <c r="A986" s="74">
        <v>698332</v>
      </c>
      <c r="B986" s="76" t="s">
        <v>3464</v>
      </c>
      <c r="C986" s="76" t="s">
        <v>647</v>
      </c>
      <c r="D986" s="76" t="s">
        <v>3428</v>
      </c>
      <c r="E986" s="77">
        <v>410305</v>
      </c>
      <c r="F986" s="78" t="s">
        <v>3465</v>
      </c>
      <c r="G986" s="78" t="s">
        <v>194</v>
      </c>
      <c r="H986" s="78" t="s">
        <v>1629</v>
      </c>
      <c r="I986" s="78" t="s">
        <v>15</v>
      </c>
      <c r="J986" s="79">
        <v>2.62</v>
      </c>
      <c r="K986" s="79">
        <v>11.57</v>
      </c>
      <c r="L986" s="79" t="s">
        <v>17</v>
      </c>
      <c r="M986" s="85"/>
      <c r="N986" s="86"/>
      <c r="O986" s="87"/>
      <c r="P986" s="87"/>
      <c r="Q986" s="82" t="s">
        <v>134</v>
      </c>
      <c r="R986" s="82" t="s">
        <v>1802</v>
      </c>
      <c r="S986" s="84" t="s">
        <v>3439</v>
      </c>
    </row>
    <row r="987" spans="1:19" ht="12.75" x14ac:dyDescent="0.2">
      <c r="A987" s="74">
        <v>581193</v>
      </c>
      <c r="B987" s="84" t="s">
        <v>3466</v>
      </c>
      <c r="C987" s="76" t="s">
        <v>647</v>
      </c>
      <c r="D987" s="76" t="s">
        <v>3428</v>
      </c>
      <c r="E987" s="77">
        <v>400309</v>
      </c>
      <c r="F987" s="78" t="s">
        <v>3463</v>
      </c>
      <c r="G987" s="78" t="s">
        <v>194</v>
      </c>
      <c r="H987" s="78" t="s">
        <v>1629</v>
      </c>
      <c r="I987" s="78" t="s">
        <v>15</v>
      </c>
      <c r="J987" s="79">
        <v>2.62</v>
      </c>
      <c r="K987" s="79">
        <v>9.73</v>
      </c>
      <c r="L987" s="79" t="s">
        <v>17</v>
      </c>
      <c r="M987" s="85"/>
      <c r="N987" s="86"/>
      <c r="O987" s="87"/>
      <c r="P987" s="87"/>
      <c r="Q987" s="82" t="s">
        <v>21</v>
      </c>
      <c r="R987" s="82" t="s">
        <v>1630</v>
      </c>
      <c r="S987" s="84" t="s">
        <v>3467</v>
      </c>
    </row>
    <row r="988" spans="1:19" ht="12.75" x14ac:dyDescent="0.2">
      <c r="A988" s="74">
        <v>698240</v>
      </c>
      <c r="B988" s="84" t="s">
        <v>3468</v>
      </c>
      <c r="C988" s="76" t="s">
        <v>647</v>
      </c>
      <c r="D988" s="76" t="s">
        <v>3428</v>
      </c>
      <c r="E988" s="77">
        <v>400805</v>
      </c>
      <c r="F988" s="78" t="s">
        <v>3463</v>
      </c>
      <c r="G988" s="78" t="s">
        <v>194</v>
      </c>
      <c r="H988" s="78" t="s">
        <v>1629</v>
      </c>
      <c r="I988" s="78" t="s">
        <v>15</v>
      </c>
      <c r="J988" s="79">
        <v>2.62</v>
      </c>
      <c r="K988" s="79">
        <v>9.6300000000000008</v>
      </c>
      <c r="L988" s="79" t="s">
        <v>17</v>
      </c>
      <c r="M988" s="85"/>
      <c r="N988" s="86"/>
      <c r="O988" s="87"/>
      <c r="P988" s="87"/>
      <c r="Q988" s="82" t="s">
        <v>134</v>
      </c>
      <c r="R988" s="82" t="s">
        <v>1802</v>
      </c>
      <c r="S988" s="84" t="s">
        <v>3439</v>
      </c>
    </row>
    <row r="989" spans="1:19" ht="12.75" x14ac:dyDescent="0.2">
      <c r="A989" s="74">
        <v>698340</v>
      </c>
      <c r="B989" s="76" t="s">
        <v>3469</v>
      </c>
      <c r="C989" s="76" t="s">
        <v>647</v>
      </c>
      <c r="D989" s="76" t="s">
        <v>3428</v>
      </c>
      <c r="E989" s="77">
        <v>410805</v>
      </c>
      <c r="F989" s="78" t="s">
        <v>3465</v>
      </c>
      <c r="G989" s="78" t="s">
        <v>194</v>
      </c>
      <c r="H989" s="78" t="s">
        <v>1629</v>
      </c>
      <c r="I989" s="78" t="s">
        <v>15</v>
      </c>
      <c r="J989" s="79">
        <v>2.62</v>
      </c>
      <c r="K989" s="79">
        <v>11.57</v>
      </c>
      <c r="L989" s="79" t="s">
        <v>17</v>
      </c>
      <c r="M989" s="85"/>
      <c r="N989" s="86"/>
      <c r="O989" s="87"/>
      <c r="P989" s="87"/>
      <c r="Q989" s="82" t="s">
        <v>134</v>
      </c>
      <c r="R989" s="82" t="s">
        <v>1802</v>
      </c>
      <c r="S989" s="84" t="s">
        <v>3439</v>
      </c>
    </row>
    <row r="990" spans="1:19" ht="12.75" x14ac:dyDescent="0.2">
      <c r="A990" s="74">
        <v>604558</v>
      </c>
      <c r="B990" s="84" t="s">
        <v>3470</v>
      </c>
      <c r="C990" s="76" t="s">
        <v>647</v>
      </c>
      <c r="D990" s="76" t="s">
        <v>3428</v>
      </c>
      <c r="E990" s="77">
        <v>400809</v>
      </c>
      <c r="F990" s="78" t="s">
        <v>3463</v>
      </c>
      <c r="G990" s="78" t="s">
        <v>194</v>
      </c>
      <c r="H990" s="78" t="s">
        <v>1629</v>
      </c>
      <c r="I990" s="78" t="s">
        <v>15</v>
      </c>
      <c r="J990" s="79">
        <v>2.62</v>
      </c>
      <c r="K990" s="79">
        <v>9.73</v>
      </c>
      <c r="L990" s="79" t="s">
        <v>17</v>
      </c>
      <c r="M990" s="85"/>
      <c r="N990" s="86"/>
      <c r="O990" s="87"/>
      <c r="P990" s="87"/>
      <c r="Q990" s="82" t="s">
        <v>21</v>
      </c>
      <c r="R990" s="82" t="s">
        <v>1630</v>
      </c>
      <c r="S990" s="84" t="s">
        <v>3467</v>
      </c>
    </row>
    <row r="991" spans="1:19" ht="12.75" x14ac:dyDescent="0.2">
      <c r="A991" s="74">
        <v>698211</v>
      </c>
      <c r="B991" s="84" t="s">
        <v>3471</v>
      </c>
      <c r="C991" s="76" t="s">
        <v>647</v>
      </c>
      <c r="D991" s="76" t="s">
        <v>3428</v>
      </c>
      <c r="E991" s="77">
        <v>400505</v>
      </c>
      <c r="F991" s="78" t="s">
        <v>3463</v>
      </c>
      <c r="G991" s="78" t="s">
        <v>194</v>
      </c>
      <c r="H991" s="78" t="s">
        <v>1629</v>
      </c>
      <c r="I991" s="78" t="s">
        <v>15</v>
      </c>
      <c r="J991" s="79">
        <v>2.62</v>
      </c>
      <c r="K991" s="79">
        <v>9.6300000000000008</v>
      </c>
      <c r="L991" s="79" t="s">
        <v>17</v>
      </c>
      <c r="M991" s="85"/>
      <c r="N991" s="86"/>
      <c r="O991" s="87"/>
      <c r="P991" s="87"/>
      <c r="Q991" s="82" t="s">
        <v>134</v>
      </c>
      <c r="R991" s="82" t="s">
        <v>1802</v>
      </c>
      <c r="S991" s="84" t="s">
        <v>3439</v>
      </c>
    </row>
    <row r="992" spans="1:19" ht="12.75" x14ac:dyDescent="0.2">
      <c r="A992" s="74">
        <v>604557</v>
      </c>
      <c r="B992" s="84" t="s">
        <v>3472</v>
      </c>
      <c r="C992" s="76" t="s">
        <v>647</v>
      </c>
      <c r="D992" s="76" t="s">
        <v>3428</v>
      </c>
      <c r="E992" s="77">
        <v>400509</v>
      </c>
      <c r="F992" s="78" t="s">
        <v>3463</v>
      </c>
      <c r="G992" s="78" t="s">
        <v>194</v>
      </c>
      <c r="H992" s="78" t="s">
        <v>1629</v>
      </c>
      <c r="I992" s="78" t="s">
        <v>15</v>
      </c>
      <c r="J992" s="79">
        <v>2.62</v>
      </c>
      <c r="K992" s="79">
        <v>9.73</v>
      </c>
      <c r="L992" s="79" t="s">
        <v>17</v>
      </c>
      <c r="M992" s="85"/>
      <c r="N992" s="86"/>
      <c r="O992" s="87"/>
      <c r="P992" s="87"/>
      <c r="Q992" s="82" t="s">
        <v>21</v>
      </c>
      <c r="R992" s="82" t="s">
        <v>1630</v>
      </c>
      <c r="S992" s="84" t="s">
        <v>3467</v>
      </c>
    </row>
    <row r="993" spans="1:19" ht="12.75" x14ac:dyDescent="0.2">
      <c r="A993" s="74">
        <v>698251</v>
      </c>
      <c r="B993" s="76" t="s">
        <v>3473</v>
      </c>
      <c r="C993" s="76" t="s">
        <v>647</v>
      </c>
      <c r="D993" s="76" t="s">
        <v>3428</v>
      </c>
      <c r="E993" s="77">
        <v>402405</v>
      </c>
      <c r="F993" s="78" t="s">
        <v>3463</v>
      </c>
      <c r="G993" s="78" t="s">
        <v>194</v>
      </c>
      <c r="H993" s="78" t="s">
        <v>1629</v>
      </c>
      <c r="I993" s="78" t="s">
        <v>15</v>
      </c>
      <c r="J993" s="79">
        <v>2.62</v>
      </c>
      <c r="K993" s="79">
        <v>9.6300000000000008</v>
      </c>
      <c r="L993" s="79" t="s">
        <v>17</v>
      </c>
      <c r="M993" s="85"/>
      <c r="N993" s="86"/>
      <c r="O993" s="87"/>
      <c r="P993" s="87"/>
      <c r="Q993" s="82" t="s">
        <v>134</v>
      </c>
      <c r="R993" s="82" t="s">
        <v>1802</v>
      </c>
      <c r="S993" s="84" t="s">
        <v>3439</v>
      </c>
    </row>
    <row r="994" spans="1:19" ht="12.75" x14ac:dyDescent="0.2">
      <c r="A994" s="74">
        <v>698351</v>
      </c>
      <c r="B994" s="84" t="s">
        <v>3474</v>
      </c>
      <c r="C994" s="76" t="s">
        <v>647</v>
      </c>
      <c r="D994" s="76" t="s">
        <v>3428</v>
      </c>
      <c r="E994" s="77">
        <v>412405</v>
      </c>
      <c r="F994" s="78" t="s">
        <v>3465</v>
      </c>
      <c r="G994" s="78" t="s">
        <v>194</v>
      </c>
      <c r="H994" s="78" t="s">
        <v>1629</v>
      </c>
      <c r="I994" s="78" t="s">
        <v>15</v>
      </c>
      <c r="J994" s="79">
        <v>2.62</v>
      </c>
      <c r="K994" s="79">
        <v>11.57</v>
      </c>
      <c r="L994" s="79" t="s">
        <v>17</v>
      </c>
      <c r="M994" s="85"/>
      <c r="N994" s="86"/>
      <c r="O994" s="87"/>
      <c r="P994" s="87"/>
      <c r="Q994" s="82" t="s">
        <v>134</v>
      </c>
      <c r="R994" s="82" t="s">
        <v>1802</v>
      </c>
      <c r="S994" s="84" t="s">
        <v>3439</v>
      </c>
    </row>
    <row r="995" spans="1:19" ht="12.75" x14ac:dyDescent="0.2">
      <c r="A995" s="74">
        <v>698261</v>
      </c>
      <c r="B995" s="76" t="s">
        <v>3475</v>
      </c>
      <c r="C995" s="76" t="s">
        <v>647</v>
      </c>
      <c r="D995" s="76" t="s">
        <v>3428</v>
      </c>
      <c r="E995" s="77">
        <v>402800</v>
      </c>
      <c r="F995" s="78" t="s">
        <v>3463</v>
      </c>
      <c r="G995" s="78" t="s">
        <v>194</v>
      </c>
      <c r="H995" s="78" t="s">
        <v>1629</v>
      </c>
      <c r="I995" s="78" t="s">
        <v>15</v>
      </c>
      <c r="J995" s="79">
        <v>2.62</v>
      </c>
      <c r="K995" s="79">
        <v>9.73</v>
      </c>
      <c r="L995" s="79" t="s">
        <v>17</v>
      </c>
      <c r="M995" s="85"/>
      <c r="N995" s="86"/>
      <c r="O995" s="87"/>
      <c r="P995" s="87"/>
      <c r="Q995" s="82" t="s">
        <v>134</v>
      </c>
      <c r="R995" s="82" t="s">
        <v>1802</v>
      </c>
      <c r="S995" s="84" t="s">
        <v>3439</v>
      </c>
    </row>
    <row r="996" spans="1:19" ht="12.75" x14ac:dyDescent="0.2">
      <c r="A996" s="74">
        <v>581195</v>
      </c>
      <c r="B996" s="84" t="s">
        <v>3476</v>
      </c>
      <c r="C996" s="76" t="s">
        <v>647</v>
      </c>
      <c r="D996" s="76" t="s">
        <v>3428</v>
      </c>
      <c r="E996" s="77">
        <v>402509</v>
      </c>
      <c r="F996" s="78" t="s">
        <v>3463</v>
      </c>
      <c r="G996" s="78" t="s">
        <v>194</v>
      </c>
      <c r="H996" s="78" t="s">
        <v>1629</v>
      </c>
      <c r="I996" s="78" t="s">
        <v>15</v>
      </c>
      <c r="J996" s="79">
        <v>2.62</v>
      </c>
      <c r="K996" s="79">
        <v>9.73</v>
      </c>
      <c r="L996" s="79" t="s">
        <v>17</v>
      </c>
      <c r="M996" s="85"/>
      <c r="N996" s="86"/>
      <c r="O996" s="87"/>
      <c r="P996" s="87"/>
      <c r="Q996" s="82" t="s">
        <v>21</v>
      </c>
      <c r="R996" s="82" t="s">
        <v>1630</v>
      </c>
      <c r="S996" s="84" t="s">
        <v>3467</v>
      </c>
    </row>
    <row r="997" spans="1:19" ht="12.75" x14ac:dyDescent="0.2">
      <c r="A997" s="74">
        <v>698391</v>
      </c>
      <c r="B997" s="84" t="s">
        <v>3477</v>
      </c>
      <c r="C997" s="76" t="s">
        <v>647</v>
      </c>
      <c r="D997" s="76" t="s">
        <v>3428</v>
      </c>
      <c r="E997" s="77">
        <v>402505</v>
      </c>
      <c r="F997" s="78" t="s">
        <v>3463</v>
      </c>
      <c r="G997" s="78" t="s">
        <v>194</v>
      </c>
      <c r="H997" s="78" t="s">
        <v>1629</v>
      </c>
      <c r="I997" s="78" t="s">
        <v>15</v>
      </c>
      <c r="J997" s="79">
        <v>2.62</v>
      </c>
      <c r="K997" s="79">
        <v>9.6300000000000008</v>
      </c>
      <c r="L997" s="79" t="s">
        <v>17</v>
      </c>
      <c r="M997" s="85"/>
      <c r="N997" s="86"/>
      <c r="O997" s="87"/>
      <c r="P997" s="87"/>
      <c r="Q997" s="82" t="s">
        <v>134</v>
      </c>
      <c r="R997" s="82" t="s">
        <v>1802</v>
      </c>
      <c r="S997" s="84" t="s">
        <v>3439</v>
      </c>
    </row>
    <row r="998" spans="1:19" ht="12.75" x14ac:dyDescent="0.2">
      <c r="A998" s="74">
        <v>698361</v>
      </c>
      <c r="B998" s="76" t="s">
        <v>3478</v>
      </c>
      <c r="C998" s="76" t="s">
        <v>647</v>
      </c>
      <c r="D998" s="76" t="s">
        <v>3428</v>
      </c>
      <c r="E998" s="77">
        <v>412505</v>
      </c>
      <c r="F998" s="78" t="s">
        <v>3465</v>
      </c>
      <c r="G998" s="78" t="s">
        <v>194</v>
      </c>
      <c r="H998" s="78" t="s">
        <v>1629</v>
      </c>
      <c r="I998" s="78" t="s">
        <v>15</v>
      </c>
      <c r="J998" s="79">
        <v>2.62</v>
      </c>
      <c r="K998" s="79">
        <v>11.57</v>
      </c>
      <c r="L998" s="79" t="s">
        <v>17</v>
      </c>
      <c r="M998" s="85"/>
      <c r="N998" s="86"/>
      <c r="O998" s="87"/>
      <c r="P998" s="87"/>
      <c r="Q998" s="82" t="s">
        <v>134</v>
      </c>
      <c r="R998" s="82" t="s">
        <v>1802</v>
      </c>
      <c r="S998" s="84" t="s">
        <v>3439</v>
      </c>
    </row>
    <row r="999" spans="1:19" ht="12.75" x14ac:dyDescent="0.2">
      <c r="A999" s="74">
        <v>550162</v>
      </c>
      <c r="B999" s="84" t="s">
        <v>3479</v>
      </c>
      <c r="C999" s="76" t="s">
        <v>3480</v>
      </c>
      <c r="D999" s="76" t="s">
        <v>3433</v>
      </c>
      <c r="E999" s="77">
        <v>62010</v>
      </c>
      <c r="F999" s="78" t="s">
        <v>3481</v>
      </c>
      <c r="G999" s="78" t="s">
        <v>194</v>
      </c>
      <c r="H999" s="78" t="s">
        <v>1629</v>
      </c>
      <c r="I999" s="78" t="s">
        <v>15</v>
      </c>
      <c r="J999" s="79">
        <v>2.62</v>
      </c>
      <c r="K999" s="79">
        <v>12.16</v>
      </c>
      <c r="L999" s="79" t="s">
        <v>17</v>
      </c>
      <c r="M999" s="85"/>
      <c r="N999" s="86"/>
      <c r="O999" s="87"/>
      <c r="P999" s="87"/>
      <c r="Q999" s="80" t="s">
        <v>2146</v>
      </c>
      <c r="R999" s="82" t="s">
        <v>1802</v>
      </c>
      <c r="S999" s="83"/>
    </row>
    <row r="1000" spans="1:19" ht="12.75" x14ac:dyDescent="0.2">
      <c r="A1000" s="74">
        <v>357287</v>
      </c>
      <c r="B1000" s="84" t="s">
        <v>3482</v>
      </c>
      <c r="C1000" s="76" t="s">
        <v>3483</v>
      </c>
      <c r="D1000" s="76" t="s">
        <v>3484</v>
      </c>
      <c r="E1000" s="77">
        <v>19002</v>
      </c>
      <c r="F1000" s="78" t="s">
        <v>3434</v>
      </c>
      <c r="G1000" s="78" t="s">
        <v>194</v>
      </c>
      <c r="H1000" s="78" t="s">
        <v>1629</v>
      </c>
      <c r="I1000" s="78" t="s">
        <v>15</v>
      </c>
      <c r="J1000" s="79">
        <v>2.62</v>
      </c>
      <c r="K1000" s="79">
        <v>39.97</v>
      </c>
      <c r="L1000" s="79" t="s">
        <v>17</v>
      </c>
      <c r="M1000" s="85"/>
      <c r="N1000" s="86"/>
      <c r="O1000" s="87"/>
      <c r="P1000" s="87"/>
      <c r="Q1000" s="82" t="s">
        <v>21</v>
      </c>
      <c r="R1000" s="82" t="s">
        <v>1630</v>
      </c>
      <c r="S1000" s="83"/>
    </row>
    <row r="1001" spans="1:19" ht="12.75" x14ac:dyDescent="0.2">
      <c r="A1001" s="74">
        <v>357286</v>
      </c>
      <c r="B1001" s="84" t="s">
        <v>3485</v>
      </c>
      <c r="C1001" s="76" t="s">
        <v>3483</v>
      </c>
      <c r="D1001" s="76" t="s">
        <v>3484</v>
      </c>
      <c r="E1001" s="77">
        <v>19001</v>
      </c>
      <c r="F1001" s="78" t="s">
        <v>3434</v>
      </c>
      <c r="G1001" s="78" t="s">
        <v>194</v>
      </c>
      <c r="H1001" s="78" t="s">
        <v>1629</v>
      </c>
      <c r="I1001" s="78" t="s">
        <v>15</v>
      </c>
      <c r="J1001" s="79">
        <v>2.62</v>
      </c>
      <c r="K1001" s="79">
        <v>39.97</v>
      </c>
      <c r="L1001" s="79" t="s">
        <v>17</v>
      </c>
      <c r="M1001" s="85"/>
      <c r="N1001" s="86"/>
      <c r="O1001" s="87"/>
      <c r="P1001" s="87"/>
      <c r="Q1001" s="82" t="s">
        <v>21</v>
      </c>
      <c r="R1001" s="82" t="s">
        <v>1630</v>
      </c>
      <c r="S1001" s="83"/>
    </row>
    <row r="1002" spans="1:19" ht="12.75" x14ac:dyDescent="0.2">
      <c r="A1002" s="74">
        <v>122466</v>
      </c>
      <c r="B1002" s="75" t="s">
        <v>3486</v>
      </c>
      <c r="C1002" s="76" t="s">
        <v>3483</v>
      </c>
      <c r="D1002" s="76" t="s">
        <v>3487</v>
      </c>
      <c r="E1002" s="113" t="s">
        <v>3488</v>
      </c>
      <c r="F1002" s="78" t="s">
        <v>3489</v>
      </c>
      <c r="G1002" s="78" t="s">
        <v>194</v>
      </c>
      <c r="H1002" s="78" t="s">
        <v>1629</v>
      </c>
      <c r="I1002" s="78" t="s">
        <v>15</v>
      </c>
      <c r="J1002" s="79">
        <v>2.62</v>
      </c>
      <c r="K1002" s="79">
        <v>39.97</v>
      </c>
      <c r="L1002" s="79" t="s">
        <v>17</v>
      </c>
      <c r="M1002" s="85"/>
      <c r="N1002" s="86"/>
      <c r="O1002" s="87"/>
      <c r="P1002" s="87"/>
      <c r="Q1002" s="80" t="s">
        <v>21</v>
      </c>
      <c r="R1002" s="88" t="s">
        <v>1630</v>
      </c>
      <c r="S1002" s="84" t="s">
        <v>3490</v>
      </c>
    </row>
    <row r="1003" spans="1:19" ht="12.75" x14ac:dyDescent="0.2">
      <c r="A1003" s="74">
        <v>836100</v>
      </c>
      <c r="B1003" s="84" t="s">
        <v>3491</v>
      </c>
      <c r="C1003" s="76" t="s">
        <v>3459</v>
      </c>
      <c r="D1003" s="76" t="s">
        <v>1705</v>
      </c>
      <c r="E1003" s="77" t="s">
        <v>3492</v>
      </c>
      <c r="F1003" s="78" t="s">
        <v>3461</v>
      </c>
      <c r="G1003" s="78" t="s">
        <v>194</v>
      </c>
      <c r="H1003" s="78" t="s">
        <v>1629</v>
      </c>
      <c r="I1003" s="78" t="s">
        <v>15</v>
      </c>
      <c r="J1003" s="79">
        <v>2.62</v>
      </c>
      <c r="K1003" s="79">
        <v>40.520000000000003</v>
      </c>
      <c r="L1003" s="79" t="s">
        <v>17</v>
      </c>
      <c r="M1003" s="85"/>
      <c r="N1003" s="86"/>
      <c r="O1003" s="87"/>
      <c r="P1003" s="87"/>
      <c r="Q1003" s="89"/>
      <c r="R1003" s="82" t="s">
        <v>1802</v>
      </c>
      <c r="S1003" s="83"/>
    </row>
    <row r="1004" spans="1:19" ht="12.75" x14ac:dyDescent="0.2">
      <c r="A1004" s="74">
        <v>443278</v>
      </c>
      <c r="B1004" s="84" t="s">
        <v>3493</v>
      </c>
      <c r="C1004" s="76" t="s">
        <v>3494</v>
      </c>
      <c r="D1004" s="76" t="s">
        <v>3495</v>
      </c>
      <c r="E1004" s="77">
        <v>2027</v>
      </c>
      <c r="F1004" s="80" t="s">
        <v>3496</v>
      </c>
      <c r="G1004" s="78" t="s">
        <v>194</v>
      </c>
      <c r="H1004" s="80" t="s">
        <v>1629</v>
      </c>
      <c r="I1004" s="78" t="s">
        <v>15</v>
      </c>
      <c r="J1004" s="90">
        <v>2.62</v>
      </c>
      <c r="K1004" s="90">
        <v>30.89</v>
      </c>
      <c r="L1004" s="90" t="s">
        <v>17</v>
      </c>
      <c r="M1004" s="85"/>
      <c r="N1004" s="86"/>
      <c r="O1004" s="87"/>
      <c r="P1004" s="87"/>
      <c r="Q1004" s="89"/>
      <c r="R1004" s="89"/>
      <c r="S1004" s="83"/>
    </row>
    <row r="1005" spans="1:19" ht="12.75" x14ac:dyDescent="0.2">
      <c r="A1005" s="74">
        <v>604559</v>
      </c>
      <c r="B1005" s="84" t="s">
        <v>3497</v>
      </c>
      <c r="C1005" s="76" t="s">
        <v>647</v>
      </c>
      <c r="D1005" s="76" t="s">
        <v>3428</v>
      </c>
      <c r="E1005" s="77">
        <v>90309</v>
      </c>
      <c r="F1005" s="78" t="s">
        <v>3438</v>
      </c>
      <c r="G1005" s="78" t="s">
        <v>194</v>
      </c>
      <c r="H1005" s="78" t="s">
        <v>1629</v>
      </c>
      <c r="I1005" s="78" t="s">
        <v>15</v>
      </c>
      <c r="J1005" s="79">
        <v>2.62</v>
      </c>
      <c r="K1005" s="79">
        <v>12.95</v>
      </c>
      <c r="L1005" s="79" t="s">
        <v>17</v>
      </c>
      <c r="M1005" s="107"/>
      <c r="N1005" s="86"/>
      <c r="O1005" s="87"/>
      <c r="P1005" s="87"/>
      <c r="Q1005" s="82" t="s">
        <v>21</v>
      </c>
      <c r="R1005" s="82" t="s">
        <v>1630</v>
      </c>
      <c r="S1005" s="84" t="s">
        <v>3467</v>
      </c>
    </row>
    <row r="1006" spans="1:19" ht="12.75" x14ac:dyDescent="0.2">
      <c r="A1006" s="74">
        <v>604556</v>
      </c>
      <c r="B1006" s="84" t="s">
        <v>3498</v>
      </c>
      <c r="C1006" s="76" t="s">
        <v>647</v>
      </c>
      <c r="D1006" s="76" t="s">
        <v>3428</v>
      </c>
      <c r="E1006" s="77">
        <v>90109</v>
      </c>
      <c r="F1006" s="78" t="s">
        <v>3499</v>
      </c>
      <c r="G1006" s="78" t="s">
        <v>194</v>
      </c>
      <c r="H1006" s="78" t="s">
        <v>1629</v>
      </c>
      <c r="I1006" s="78" t="s">
        <v>15</v>
      </c>
      <c r="J1006" s="79">
        <v>2.62</v>
      </c>
      <c r="K1006" s="79">
        <v>16.05</v>
      </c>
      <c r="L1006" s="79" t="s">
        <v>17</v>
      </c>
      <c r="M1006" s="85"/>
      <c r="N1006" s="86"/>
      <c r="O1006" s="87"/>
      <c r="P1006" s="87"/>
      <c r="Q1006" s="82" t="s">
        <v>21</v>
      </c>
      <c r="R1006" s="82" t="s">
        <v>1630</v>
      </c>
      <c r="S1006" s="84" t="s">
        <v>3467</v>
      </c>
    </row>
    <row r="1007" spans="1:19" ht="12.75" x14ac:dyDescent="0.2">
      <c r="A1007" s="74">
        <v>666921</v>
      </c>
      <c r="B1007" s="84" t="s">
        <v>3500</v>
      </c>
      <c r="C1007" s="76" t="s">
        <v>3426</v>
      </c>
      <c r="D1007" s="76" t="s">
        <v>3426</v>
      </c>
      <c r="E1007" s="77">
        <v>2053</v>
      </c>
      <c r="F1007" s="78" t="s">
        <v>671</v>
      </c>
      <c r="G1007" s="78" t="s">
        <v>194</v>
      </c>
      <c r="H1007" s="78" t="s">
        <v>1629</v>
      </c>
      <c r="I1007" s="78" t="s">
        <v>15</v>
      </c>
      <c r="J1007" s="79">
        <v>2.62</v>
      </c>
      <c r="K1007" s="79">
        <v>18.82</v>
      </c>
      <c r="L1007" s="79" t="s">
        <v>17</v>
      </c>
      <c r="M1007" s="85"/>
      <c r="N1007" s="86"/>
      <c r="O1007" s="87"/>
      <c r="P1007" s="87"/>
      <c r="Q1007" s="80" t="s">
        <v>134</v>
      </c>
      <c r="R1007" s="80" t="s">
        <v>1802</v>
      </c>
      <c r="S1007" s="83"/>
    </row>
    <row r="1008" spans="1:19" ht="12.75" x14ac:dyDescent="0.2">
      <c r="A1008" s="74">
        <v>355900</v>
      </c>
      <c r="B1008" s="84" t="s">
        <v>3501</v>
      </c>
      <c r="C1008" s="76" t="s">
        <v>647</v>
      </c>
      <c r="D1008" s="76" t="s">
        <v>3428</v>
      </c>
      <c r="E1008" s="77">
        <v>30800</v>
      </c>
      <c r="F1008" s="78" t="s">
        <v>3429</v>
      </c>
      <c r="G1008" s="78" t="s">
        <v>194</v>
      </c>
      <c r="H1008" s="78" t="s">
        <v>1629</v>
      </c>
      <c r="I1008" s="78" t="s">
        <v>15</v>
      </c>
      <c r="J1008" s="79">
        <v>2.62</v>
      </c>
      <c r="K1008" s="79">
        <v>12.23</v>
      </c>
      <c r="L1008" s="79" t="s">
        <v>17</v>
      </c>
      <c r="M1008" s="85"/>
      <c r="N1008" s="86"/>
      <c r="O1008" s="87"/>
      <c r="P1008" s="87"/>
      <c r="Q1008" s="80" t="s">
        <v>134</v>
      </c>
      <c r="R1008" s="82" t="s">
        <v>1802</v>
      </c>
      <c r="S1008" s="84" t="s">
        <v>3439</v>
      </c>
    </row>
    <row r="1009" spans="1:19" ht="12.75" x14ac:dyDescent="0.2">
      <c r="A1009" s="74">
        <v>235181</v>
      </c>
      <c r="B1009" s="84" t="s">
        <v>3502</v>
      </c>
      <c r="C1009" s="76" t="s">
        <v>647</v>
      </c>
      <c r="D1009" s="76" t="s">
        <v>3428</v>
      </c>
      <c r="E1009" s="77">
        <v>50800</v>
      </c>
      <c r="F1009" s="78" t="s">
        <v>3436</v>
      </c>
      <c r="G1009" s="78" t="s">
        <v>194</v>
      </c>
      <c r="H1009" s="78" t="s">
        <v>1629</v>
      </c>
      <c r="I1009" s="78" t="s">
        <v>15</v>
      </c>
      <c r="J1009" s="79">
        <v>2.62</v>
      </c>
      <c r="K1009" s="79">
        <v>15.09</v>
      </c>
      <c r="L1009" s="79" t="s">
        <v>17</v>
      </c>
      <c r="M1009" s="85"/>
      <c r="N1009" s="86"/>
      <c r="O1009" s="87"/>
      <c r="P1009" s="87"/>
      <c r="Q1009" s="82" t="s">
        <v>134</v>
      </c>
      <c r="R1009" s="82" t="s">
        <v>1802</v>
      </c>
      <c r="S1009" s="84" t="s">
        <v>3439</v>
      </c>
    </row>
    <row r="1010" spans="1:19" ht="12.75" x14ac:dyDescent="0.2">
      <c r="A1010" s="74">
        <v>571898</v>
      </c>
      <c r="B1010" s="92" t="s">
        <v>3503</v>
      </c>
      <c r="C1010" s="76" t="s">
        <v>1669</v>
      </c>
      <c r="D1010" s="76" t="s">
        <v>3442</v>
      </c>
      <c r="E1010" s="93" t="s">
        <v>3504</v>
      </c>
      <c r="F1010" s="78" t="s">
        <v>3444</v>
      </c>
      <c r="G1010" s="78" t="s">
        <v>194</v>
      </c>
      <c r="H1010" s="78" t="s">
        <v>1629</v>
      </c>
      <c r="I1010" s="78" t="s">
        <v>15</v>
      </c>
      <c r="J1010" s="79">
        <v>2.62</v>
      </c>
      <c r="K1010" s="79">
        <v>22.12</v>
      </c>
      <c r="L1010" s="79" t="s">
        <v>17</v>
      </c>
      <c r="M1010" s="85"/>
      <c r="N1010" s="86"/>
      <c r="O1010" s="87"/>
      <c r="P1010" s="87"/>
      <c r="Q1010" s="83"/>
      <c r="R1010" s="88" t="s">
        <v>1630</v>
      </c>
      <c r="S1010" s="112" t="s">
        <v>3445</v>
      </c>
    </row>
    <row r="1011" spans="1:19" ht="12.75" x14ac:dyDescent="0.2">
      <c r="A1011" s="74">
        <v>135470</v>
      </c>
      <c r="B1011" s="84" t="s">
        <v>3505</v>
      </c>
      <c r="C1011" s="76" t="s">
        <v>647</v>
      </c>
      <c r="D1011" s="76" t="s">
        <v>3428</v>
      </c>
      <c r="E1011" s="77">
        <v>90800</v>
      </c>
      <c r="F1011" s="78" t="s">
        <v>3438</v>
      </c>
      <c r="G1011" s="78" t="s">
        <v>194</v>
      </c>
      <c r="H1011" s="78" t="s">
        <v>1629</v>
      </c>
      <c r="I1011" s="78" t="s">
        <v>15</v>
      </c>
      <c r="J1011" s="79">
        <v>2.62</v>
      </c>
      <c r="K1011" s="79">
        <v>12.94</v>
      </c>
      <c r="L1011" s="79" t="s">
        <v>17</v>
      </c>
      <c r="M1011" s="85"/>
      <c r="N1011" s="86"/>
      <c r="O1011" s="87"/>
      <c r="P1011" s="87"/>
      <c r="Q1011" s="82" t="s">
        <v>134</v>
      </c>
      <c r="R1011" s="82" t="s">
        <v>1802</v>
      </c>
      <c r="S1011" s="84" t="s">
        <v>3439</v>
      </c>
    </row>
    <row r="1012" spans="1:19" ht="12.75" x14ac:dyDescent="0.2">
      <c r="A1012" s="74">
        <v>604503</v>
      </c>
      <c r="B1012" s="84" t="s">
        <v>3506</v>
      </c>
      <c r="C1012" s="76" t="s">
        <v>647</v>
      </c>
      <c r="D1012" s="76" t="s">
        <v>3428</v>
      </c>
      <c r="E1012" s="77">
        <v>30809</v>
      </c>
      <c r="F1012" s="78" t="s">
        <v>3429</v>
      </c>
      <c r="G1012" s="78" t="s">
        <v>194</v>
      </c>
      <c r="H1012" s="78" t="s">
        <v>1629</v>
      </c>
      <c r="I1012" s="78" t="s">
        <v>15</v>
      </c>
      <c r="J1012" s="79">
        <v>2.62</v>
      </c>
      <c r="K1012" s="79">
        <v>12.23</v>
      </c>
      <c r="L1012" s="79" t="s">
        <v>17</v>
      </c>
      <c r="M1012" s="85"/>
      <c r="N1012" s="86"/>
      <c r="O1012" s="87"/>
      <c r="P1012" s="87"/>
      <c r="Q1012" s="82" t="s">
        <v>21</v>
      </c>
      <c r="R1012" s="82" t="s">
        <v>1630</v>
      </c>
      <c r="S1012" s="84" t="s">
        <v>3467</v>
      </c>
    </row>
    <row r="1013" spans="1:19" ht="12.75" x14ac:dyDescent="0.2">
      <c r="A1013" s="74">
        <v>124279</v>
      </c>
      <c r="B1013" s="84" t="s">
        <v>3507</v>
      </c>
      <c r="C1013" s="76" t="s">
        <v>647</v>
      </c>
      <c r="D1013" s="76" t="s">
        <v>3428</v>
      </c>
      <c r="E1013" s="77">
        <v>50809</v>
      </c>
      <c r="F1013" s="78" t="s">
        <v>3436</v>
      </c>
      <c r="G1013" s="78" t="s">
        <v>194</v>
      </c>
      <c r="H1013" s="78" t="s">
        <v>1629</v>
      </c>
      <c r="I1013" s="78" t="s">
        <v>15</v>
      </c>
      <c r="J1013" s="79">
        <v>2.62</v>
      </c>
      <c r="K1013" s="79">
        <v>15.09</v>
      </c>
      <c r="L1013" s="79" t="s">
        <v>17</v>
      </c>
      <c r="M1013" s="85"/>
      <c r="N1013" s="86"/>
      <c r="O1013" s="87"/>
      <c r="P1013" s="87"/>
      <c r="Q1013" s="83"/>
      <c r="R1013" s="82" t="s">
        <v>1630</v>
      </c>
      <c r="S1013" s="112" t="s">
        <v>3445</v>
      </c>
    </row>
    <row r="1014" spans="1:19" ht="12.75" x14ac:dyDescent="0.2">
      <c r="A1014" s="74">
        <v>119271</v>
      </c>
      <c r="B1014" s="84" t="s">
        <v>3508</v>
      </c>
      <c r="C1014" s="76" t="s">
        <v>647</v>
      </c>
      <c r="D1014" s="76" t="s">
        <v>3428</v>
      </c>
      <c r="E1014" s="77">
        <v>50501</v>
      </c>
      <c r="F1014" s="78" t="s">
        <v>3436</v>
      </c>
      <c r="G1014" s="78" t="s">
        <v>194</v>
      </c>
      <c r="H1014" s="78" t="s">
        <v>1629</v>
      </c>
      <c r="I1014" s="78" t="s">
        <v>15</v>
      </c>
      <c r="J1014" s="79">
        <v>2.62</v>
      </c>
      <c r="K1014" s="79">
        <v>16.41</v>
      </c>
      <c r="L1014" s="79" t="s">
        <v>17</v>
      </c>
      <c r="M1014" s="85"/>
      <c r="N1014" s="86"/>
      <c r="O1014" s="87"/>
      <c r="P1014" s="87"/>
      <c r="Q1014" s="83"/>
      <c r="R1014" s="82" t="s">
        <v>1630</v>
      </c>
      <c r="S1014" s="112" t="s">
        <v>3445</v>
      </c>
    </row>
    <row r="1015" spans="1:19" ht="12.75" x14ac:dyDescent="0.2">
      <c r="A1015" s="74">
        <v>403040</v>
      </c>
      <c r="B1015" s="84" t="s">
        <v>3509</v>
      </c>
      <c r="C1015" s="76" t="s">
        <v>647</v>
      </c>
      <c r="D1015" s="76" t="s">
        <v>3428</v>
      </c>
      <c r="E1015" s="77">
        <v>30501</v>
      </c>
      <c r="F1015" s="78" t="s">
        <v>3429</v>
      </c>
      <c r="G1015" s="78" t="s">
        <v>194</v>
      </c>
      <c r="H1015" s="78" t="s">
        <v>1629</v>
      </c>
      <c r="I1015" s="78" t="s">
        <v>15</v>
      </c>
      <c r="J1015" s="79">
        <v>2.62</v>
      </c>
      <c r="K1015" s="79">
        <v>13.14</v>
      </c>
      <c r="L1015" s="79" t="s">
        <v>17</v>
      </c>
      <c r="M1015" s="85"/>
      <c r="N1015" s="86"/>
      <c r="O1015" s="87"/>
      <c r="P1015" s="87"/>
      <c r="Q1015" s="82" t="s">
        <v>21</v>
      </c>
      <c r="R1015" s="82" t="s">
        <v>1630</v>
      </c>
      <c r="S1015" s="84" t="s">
        <v>3510</v>
      </c>
    </row>
    <row r="1016" spans="1:19" ht="12.75" x14ac:dyDescent="0.2">
      <c r="A1016" s="74">
        <v>135460</v>
      </c>
      <c r="B1016" s="84" t="s">
        <v>3511</v>
      </c>
      <c r="C1016" s="76" t="s">
        <v>647</v>
      </c>
      <c r="D1016" s="76" t="s">
        <v>3428</v>
      </c>
      <c r="E1016" s="77">
        <v>90501</v>
      </c>
      <c r="F1016" s="80" t="s">
        <v>3438</v>
      </c>
      <c r="G1016" s="78" t="s">
        <v>194</v>
      </c>
      <c r="H1016" s="78" t="s">
        <v>1629</v>
      </c>
      <c r="I1016" s="78" t="s">
        <v>15</v>
      </c>
      <c r="J1016" s="79">
        <v>2.62</v>
      </c>
      <c r="K1016" s="79">
        <v>13.93</v>
      </c>
      <c r="L1016" s="79" t="s">
        <v>17</v>
      </c>
      <c r="M1016" s="85"/>
      <c r="N1016" s="86"/>
      <c r="O1016" s="87"/>
      <c r="P1016" s="87"/>
      <c r="Q1016" s="82" t="s">
        <v>21</v>
      </c>
      <c r="R1016" s="82" t="s">
        <v>1630</v>
      </c>
      <c r="S1016" s="84" t="s">
        <v>3439</v>
      </c>
    </row>
    <row r="1017" spans="1:19" ht="12.75" x14ac:dyDescent="0.2">
      <c r="A1017" s="74">
        <v>119030</v>
      </c>
      <c r="B1017" s="84" t="s">
        <v>3512</v>
      </c>
      <c r="C1017" s="76" t="s">
        <v>647</v>
      </c>
      <c r="D1017" s="76" t="s">
        <v>3428</v>
      </c>
      <c r="E1017" s="77">
        <v>90400</v>
      </c>
      <c r="F1017" s="78" t="s">
        <v>3438</v>
      </c>
      <c r="G1017" s="78" t="s">
        <v>194</v>
      </c>
      <c r="H1017" s="78" t="s">
        <v>1629</v>
      </c>
      <c r="I1017" s="78" t="s">
        <v>15</v>
      </c>
      <c r="J1017" s="79">
        <v>2.62</v>
      </c>
      <c r="K1017" s="79">
        <v>10.57</v>
      </c>
      <c r="L1017" s="79" t="s">
        <v>17</v>
      </c>
      <c r="M1017" s="85"/>
      <c r="N1017" s="86"/>
      <c r="O1017" s="87"/>
      <c r="P1017" s="87"/>
      <c r="Q1017" s="82" t="s">
        <v>134</v>
      </c>
      <c r="R1017" s="82" t="s">
        <v>1802</v>
      </c>
      <c r="S1017" s="84" t="s">
        <v>3439</v>
      </c>
    </row>
    <row r="1018" spans="1:19" ht="12.75" x14ac:dyDescent="0.2">
      <c r="A1018" s="74">
        <v>142572</v>
      </c>
      <c r="B1018" s="84" t="s">
        <v>3513</v>
      </c>
      <c r="C1018" s="76" t="s">
        <v>3514</v>
      </c>
      <c r="D1018" s="76" t="s">
        <v>3515</v>
      </c>
      <c r="E1018" s="77" t="s">
        <v>3516</v>
      </c>
      <c r="F1018" s="80" t="s">
        <v>32</v>
      </c>
      <c r="G1018" s="80" t="s">
        <v>194</v>
      </c>
      <c r="H1018" s="80" t="s">
        <v>1629</v>
      </c>
      <c r="I1018" s="80" t="s">
        <v>15</v>
      </c>
      <c r="J1018" s="90">
        <v>2.62</v>
      </c>
      <c r="K1018" s="90">
        <v>54.94</v>
      </c>
      <c r="L1018" s="90" t="s">
        <v>17</v>
      </c>
      <c r="M1018" s="85"/>
      <c r="N1018" s="86"/>
      <c r="O1018" s="87"/>
      <c r="P1018" s="87"/>
      <c r="Q1018" s="89"/>
      <c r="R1018" s="89"/>
      <c r="S1018" s="83"/>
    </row>
    <row r="1019" spans="1:19" ht="12.75" x14ac:dyDescent="0.2">
      <c r="A1019" s="74">
        <v>564651</v>
      </c>
      <c r="B1019" s="84" t="s">
        <v>3517</v>
      </c>
      <c r="C1019" s="76" t="s">
        <v>3518</v>
      </c>
      <c r="D1019" s="76" t="s">
        <v>3088</v>
      </c>
      <c r="E1019" s="77">
        <v>1037</v>
      </c>
      <c r="F1019" s="80" t="s">
        <v>3519</v>
      </c>
      <c r="G1019" s="80" t="s">
        <v>194</v>
      </c>
      <c r="H1019" s="80" t="s">
        <v>1629</v>
      </c>
      <c r="I1019" s="80" t="s">
        <v>15</v>
      </c>
      <c r="J1019" s="90">
        <v>2.62</v>
      </c>
      <c r="K1019" s="90">
        <v>14.74</v>
      </c>
      <c r="L1019" s="90" t="s">
        <v>17</v>
      </c>
      <c r="M1019" s="85"/>
      <c r="N1019" s="86"/>
      <c r="O1019" s="87"/>
      <c r="P1019" s="87"/>
      <c r="Q1019" s="89"/>
      <c r="R1019" s="89"/>
      <c r="S1019" s="83"/>
    </row>
    <row r="1020" spans="1:19" ht="12.75" x14ac:dyDescent="0.2">
      <c r="A1020" s="74">
        <v>124256</v>
      </c>
      <c r="B1020" s="84" t="s">
        <v>3520</v>
      </c>
      <c r="C1020" s="76" t="s">
        <v>647</v>
      </c>
      <c r="D1020" s="76" t="s">
        <v>3428</v>
      </c>
      <c r="E1020" s="77">
        <v>50109</v>
      </c>
      <c r="F1020" s="78" t="s">
        <v>3436</v>
      </c>
      <c r="G1020" s="78" t="s">
        <v>194</v>
      </c>
      <c r="H1020" s="78" t="s">
        <v>1629</v>
      </c>
      <c r="I1020" s="78" t="s">
        <v>15</v>
      </c>
      <c r="J1020" s="79">
        <v>2.62</v>
      </c>
      <c r="K1020" s="79">
        <v>19.11</v>
      </c>
      <c r="L1020" s="79" t="s">
        <v>17</v>
      </c>
      <c r="M1020" s="85"/>
      <c r="N1020" s="86"/>
      <c r="O1020" s="87"/>
      <c r="P1020" s="87"/>
      <c r="Q1020" s="83"/>
      <c r="R1020" s="82" t="s">
        <v>1630</v>
      </c>
      <c r="S1020" s="112" t="s">
        <v>3445</v>
      </c>
    </row>
    <row r="1021" spans="1:19" ht="12.75" x14ac:dyDescent="0.2">
      <c r="A1021" s="74">
        <v>373640</v>
      </c>
      <c r="B1021" s="84" t="s">
        <v>3521</v>
      </c>
      <c r="C1021" s="76" t="s">
        <v>647</v>
      </c>
      <c r="D1021" s="76" t="s">
        <v>3428</v>
      </c>
      <c r="E1021" s="77">
        <v>40100</v>
      </c>
      <c r="F1021" s="78" t="s">
        <v>3522</v>
      </c>
      <c r="G1021" s="78" t="s">
        <v>194</v>
      </c>
      <c r="H1021" s="78" t="s">
        <v>1629</v>
      </c>
      <c r="I1021" s="78" t="s">
        <v>15</v>
      </c>
      <c r="J1021" s="79">
        <v>2.62</v>
      </c>
      <c r="K1021" s="79">
        <v>14.15</v>
      </c>
      <c r="L1021" s="79" t="s">
        <v>17</v>
      </c>
      <c r="M1021" s="85"/>
      <c r="N1021" s="86"/>
      <c r="O1021" s="87"/>
      <c r="P1021" s="87"/>
      <c r="Q1021" s="82" t="s">
        <v>134</v>
      </c>
      <c r="R1021" s="82" t="s">
        <v>1802</v>
      </c>
      <c r="S1021" s="84" t="s">
        <v>3439</v>
      </c>
    </row>
    <row r="1022" spans="1:19" ht="12.75" x14ac:dyDescent="0.2">
      <c r="A1022" s="74">
        <v>207980</v>
      </c>
      <c r="B1022" s="84" t="s">
        <v>3523</v>
      </c>
      <c r="C1022" s="76" t="s">
        <v>647</v>
      </c>
      <c r="D1022" s="76" t="s">
        <v>3428</v>
      </c>
      <c r="E1022" s="77">
        <v>30100</v>
      </c>
      <c r="F1022" s="78" t="s">
        <v>3429</v>
      </c>
      <c r="G1022" s="78" t="s">
        <v>194</v>
      </c>
      <c r="H1022" s="78" t="s">
        <v>1629</v>
      </c>
      <c r="I1022" s="78" t="s">
        <v>15</v>
      </c>
      <c r="J1022" s="79">
        <v>2.62</v>
      </c>
      <c r="K1022" s="79">
        <v>14.19</v>
      </c>
      <c r="L1022" s="79" t="s">
        <v>17</v>
      </c>
      <c r="M1022" s="85"/>
      <c r="N1022" s="86"/>
      <c r="O1022" s="87"/>
      <c r="P1022" s="87"/>
      <c r="Q1022" s="80" t="s">
        <v>134</v>
      </c>
      <c r="R1022" s="82" t="s">
        <v>1802</v>
      </c>
      <c r="S1022" s="84" t="s">
        <v>3439</v>
      </c>
    </row>
    <row r="1023" spans="1:19" ht="12.75" x14ac:dyDescent="0.2">
      <c r="A1023" s="74">
        <v>119251</v>
      </c>
      <c r="B1023" s="84" t="s">
        <v>3524</v>
      </c>
      <c r="C1023" s="84" t="s">
        <v>647</v>
      </c>
      <c r="D1023" s="76" t="s">
        <v>3428</v>
      </c>
      <c r="E1023" s="77">
        <v>50100</v>
      </c>
      <c r="F1023" s="80" t="s">
        <v>3525</v>
      </c>
      <c r="G1023" s="80" t="s">
        <v>194</v>
      </c>
      <c r="H1023" s="80" t="s">
        <v>1629</v>
      </c>
      <c r="I1023" s="78" t="s">
        <v>15</v>
      </c>
      <c r="J1023" s="90">
        <v>2.62</v>
      </c>
      <c r="K1023" s="79">
        <v>18.13</v>
      </c>
      <c r="L1023" s="79" t="s">
        <v>17</v>
      </c>
      <c r="M1023" s="85"/>
      <c r="N1023" s="86"/>
      <c r="O1023" s="87"/>
      <c r="P1023" s="87"/>
      <c r="Q1023" s="80" t="s">
        <v>134</v>
      </c>
      <c r="R1023" s="82" t="s">
        <v>1802</v>
      </c>
      <c r="S1023" s="84" t="s">
        <v>3439</v>
      </c>
    </row>
    <row r="1024" spans="1:19" ht="12.75" x14ac:dyDescent="0.2">
      <c r="A1024" s="74">
        <v>118930</v>
      </c>
      <c r="B1024" s="84" t="s">
        <v>3526</v>
      </c>
      <c r="C1024" s="76" t="s">
        <v>647</v>
      </c>
      <c r="D1024" s="76" t="s">
        <v>3428</v>
      </c>
      <c r="E1024" s="77">
        <v>90103</v>
      </c>
      <c r="F1024" s="78" t="s">
        <v>3527</v>
      </c>
      <c r="G1024" s="78" t="s">
        <v>194</v>
      </c>
      <c r="H1024" s="78" t="s">
        <v>1629</v>
      </c>
      <c r="I1024" s="78" t="s">
        <v>15</v>
      </c>
      <c r="J1024" s="79">
        <v>2.62</v>
      </c>
      <c r="K1024" s="79">
        <v>15.28</v>
      </c>
      <c r="L1024" s="79" t="s">
        <v>17</v>
      </c>
      <c r="M1024" s="85"/>
      <c r="N1024" s="86"/>
      <c r="O1024" s="87"/>
      <c r="P1024" s="87"/>
      <c r="Q1024" s="82" t="s">
        <v>134</v>
      </c>
      <c r="R1024" s="82" t="s">
        <v>1802</v>
      </c>
      <c r="S1024" s="84" t="s">
        <v>3439</v>
      </c>
    </row>
    <row r="1025" spans="1:19" ht="12.75" x14ac:dyDescent="0.2">
      <c r="A1025" s="74">
        <v>135450</v>
      </c>
      <c r="B1025" s="84" t="s">
        <v>3528</v>
      </c>
      <c r="C1025" s="76" t="s">
        <v>647</v>
      </c>
      <c r="D1025" s="76" t="s">
        <v>3428</v>
      </c>
      <c r="E1025" s="77">
        <v>90100</v>
      </c>
      <c r="F1025" s="78" t="s">
        <v>3438</v>
      </c>
      <c r="G1025" s="78" t="s">
        <v>194</v>
      </c>
      <c r="H1025" s="78" t="s">
        <v>1629</v>
      </c>
      <c r="I1025" s="78" t="s">
        <v>15</v>
      </c>
      <c r="J1025" s="79">
        <v>2.62</v>
      </c>
      <c r="K1025" s="79">
        <v>14.97</v>
      </c>
      <c r="L1025" s="79" t="s">
        <v>17</v>
      </c>
      <c r="M1025" s="85"/>
      <c r="N1025" s="86"/>
      <c r="O1025" s="87"/>
      <c r="P1025" s="87"/>
      <c r="Q1025" s="82" t="s">
        <v>134</v>
      </c>
      <c r="R1025" s="82" t="s">
        <v>1802</v>
      </c>
      <c r="S1025" s="84" t="s">
        <v>3439</v>
      </c>
    </row>
    <row r="1026" spans="1:19" ht="12.75" x14ac:dyDescent="0.2">
      <c r="A1026" s="74">
        <v>604504</v>
      </c>
      <c r="B1026" s="84" t="s">
        <v>3529</v>
      </c>
      <c r="C1026" s="76" t="s">
        <v>647</v>
      </c>
      <c r="D1026" s="76" t="s">
        <v>3428</v>
      </c>
      <c r="E1026" s="77">
        <v>30109</v>
      </c>
      <c r="F1026" s="78" t="s">
        <v>3429</v>
      </c>
      <c r="G1026" s="78" t="s">
        <v>194</v>
      </c>
      <c r="H1026" s="78" t="s">
        <v>1629</v>
      </c>
      <c r="I1026" s="78" t="s">
        <v>15</v>
      </c>
      <c r="J1026" s="79">
        <v>2.62</v>
      </c>
      <c r="K1026" s="79">
        <v>15.26</v>
      </c>
      <c r="L1026" s="79" t="s">
        <v>17</v>
      </c>
      <c r="M1026" s="85"/>
      <c r="N1026" s="86"/>
      <c r="O1026" s="87"/>
      <c r="P1026" s="87"/>
      <c r="Q1026" s="82" t="s">
        <v>21</v>
      </c>
      <c r="R1026" s="82" t="s">
        <v>1630</v>
      </c>
      <c r="S1026" s="84" t="s">
        <v>3439</v>
      </c>
    </row>
    <row r="1027" spans="1:19" ht="12.75" x14ac:dyDescent="0.2">
      <c r="A1027" s="74">
        <v>442798</v>
      </c>
      <c r="B1027" s="75" t="s">
        <v>3530</v>
      </c>
      <c r="C1027" s="76" t="s">
        <v>3449</v>
      </c>
      <c r="D1027" s="76" t="s">
        <v>3450</v>
      </c>
      <c r="E1027" s="93">
        <v>94</v>
      </c>
      <c r="F1027" s="78" t="s">
        <v>3531</v>
      </c>
      <c r="G1027" s="78" t="s">
        <v>194</v>
      </c>
      <c r="H1027" s="78" t="s">
        <v>1629</v>
      </c>
      <c r="I1027" s="78" t="s">
        <v>15</v>
      </c>
      <c r="J1027" s="79">
        <v>2.62</v>
      </c>
      <c r="K1027" s="79">
        <v>15.62</v>
      </c>
      <c r="L1027" s="79" t="s">
        <v>17</v>
      </c>
      <c r="M1027" s="85"/>
      <c r="N1027" s="86"/>
      <c r="O1027" s="87"/>
      <c r="P1027" s="87"/>
      <c r="Q1027" s="82" t="s">
        <v>21</v>
      </c>
      <c r="R1027" s="82" t="s">
        <v>1802</v>
      </c>
      <c r="S1027" s="84" t="s">
        <v>2136</v>
      </c>
    </row>
    <row r="1028" spans="1:19" ht="12.75" x14ac:dyDescent="0.2">
      <c r="A1028" s="74">
        <v>403021</v>
      </c>
      <c r="B1028" s="84" t="s">
        <v>3532</v>
      </c>
      <c r="C1028" s="76" t="s">
        <v>647</v>
      </c>
      <c r="D1028" s="76" t="s">
        <v>3428</v>
      </c>
      <c r="E1028" s="77">
        <v>31200</v>
      </c>
      <c r="F1028" s="78" t="s">
        <v>3429</v>
      </c>
      <c r="G1028" s="78" t="s">
        <v>194</v>
      </c>
      <c r="H1028" s="78" t="s">
        <v>1629</v>
      </c>
      <c r="I1028" s="78" t="s">
        <v>15</v>
      </c>
      <c r="J1028" s="79">
        <v>2.62</v>
      </c>
      <c r="K1028" s="79">
        <v>14.9</v>
      </c>
      <c r="L1028" s="79" t="s">
        <v>17</v>
      </c>
      <c r="M1028" s="85"/>
      <c r="N1028" s="86"/>
      <c r="O1028" s="87"/>
      <c r="P1028" s="87"/>
      <c r="Q1028" s="80" t="s">
        <v>134</v>
      </c>
      <c r="R1028" s="82" t="s">
        <v>1802</v>
      </c>
      <c r="S1028" s="84" t="s">
        <v>3439</v>
      </c>
    </row>
    <row r="1029" spans="1:19" ht="12.75" x14ac:dyDescent="0.2">
      <c r="A1029" s="74">
        <v>576709</v>
      </c>
      <c r="B1029" s="84" t="s">
        <v>3533</v>
      </c>
      <c r="C1029" s="84" t="s">
        <v>3514</v>
      </c>
      <c r="D1029" s="76" t="s">
        <v>3515</v>
      </c>
      <c r="E1029" s="77" t="s">
        <v>3534</v>
      </c>
      <c r="F1029" s="80" t="s">
        <v>3535</v>
      </c>
      <c r="G1029" s="80" t="s">
        <v>194</v>
      </c>
      <c r="H1029" s="80" t="s">
        <v>1629</v>
      </c>
      <c r="I1029" s="80" t="s">
        <v>15</v>
      </c>
      <c r="J1029" s="90">
        <v>2.62</v>
      </c>
      <c r="K1029" s="90">
        <v>54.94</v>
      </c>
      <c r="L1029" s="90" t="s">
        <v>17</v>
      </c>
      <c r="M1029" s="85"/>
      <c r="N1029" s="86"/>
      <c r="O1029" s="87"/>
      <c r="P1029" s="87"/>
      <c r="Q1029" s="89"/>
      <c r="R1029" s="89"/>
      <c r="S1029" s="83"/>
    </row>
    <row r="1030" spans="1:19" ht="12.75" x14ac:dyDescent="0.2">
      <c r="A1030" s="74">
        <v>576797</v>
      </c>
      <c r="B1030" s="75" t="s">
        <v>3536</v>
      </c>
      <c r="C1030" s="76" t="s">
        <v>3537</v>
      </c>
      <c r="D1030" s="76" t="s">
        <v>3537</v>
      </c>
      <c r="E1030" s="93" t="s">
        <v>3538</v>
      </c>
      <c r="F1030" s="78" t="s">
        <v>3539</v>
      </c>
      <c r="G1030" s="78" t="s">
        <v>194</v>
      </c>
      <c r="H1030" s="78" t="s">
        <v>1629</v>
      </c>
      <c r="I1030" s="78" t="s">
        <v>15</v>
      </c>
      <c r="J1030" s="79">
        <v>2.62</v>
      </c>
      <c r="K1030" s="79">
        <v>85.62</v>
      </c>
      <c r="L1030" s="79" t="s">
        <v>17</v>
      </c>
      <c r="M1030" s="85"/>
      <c r="N1030" s="86"/>
      <c r="O1030" s="87"/>
      <c r="P1030" s="87"/>
      <c r="Q1030" s="82" t="s">
        <v>21</v>
      </c>
      <c r="R1030" s="82" t="s">
        <v>1630</v>
      </c>
      <c r="S1030" s="84" t="s">
        <v>3540</v>
      </c>
    </row>
    <row r="1031" spans="1:19" ht="12.75" x14ac:dyDescent="0.2">
      <c r="A1031" s="74">
        <v>588448</v>
      </c>
      <c r="B1031" s="75" t="s">
        <v>3541</v>
      </c>
      <c r="C1031" s="76" t="s">
        <v>3537</v>
      </c>
      <c r="D1031" s="76" t="s">
        <v>3537</v>
      </c>
      <c r="E1031" s="93" t="s">
        <v>3542</v>
      </c>
      <c r="F1031" s="78" t="s">
        <v>3539</v>
      </c>
      <c r="G1031" s="78" t="s">
        <v>194</v>
      </c>
      <c r="H1031" s="78" t="s">
        <v>1629</v>
      </c>
      <c r="I1031" s="78" t="s">
        <v>15</v>
      </c>
      <c r="J1031" s="79">
        <v>2.62</v>
      </c>
      <c r="K1031" s="79">
        <v>85.62</v>
      </c>
      <c r="L1031" s="79" t="s">
        <v>17</v>
      </c>
      <c r="M1031" s="85"/>
      <c r="N1031" s="86"/>
      <c r="O1031" s="87"/>
      <c r="P1031" s="87"/>
      <c r="Q1031" s="82" t="s">
        <v>21</v>
      </c>
      <c r="R1031" s="82" t="s">
        <v>1630</v>
      </c>
      <c r="S1031" s="84" t="s">
        <v>3540</v>
      </c>
    </row>
    <row r="1032" spans="1:19" ht="12.75" x14ac:dyDescent="0.2">
      <c r="A1032" s="74">
        <v>588447</v>
      </c>
      <c r="B1032" s="75" t="s">
        <v>3543</v>
      </c>
      <c r="C1032" s="76" t="s">
        <v>3537</v>
      </c>
      <c r="D1032" s="76" t="s">
        <v>3537</v>
      </c>
      <c r="E1032" s="93" t="s">
        <v>3544</v>
      </c>
      <c r="F1032" s="78" t="s">
        <v>3539</v>
      </c>
      <c r="G1032" s="78" t="s">
        <v>194</v>
      </c>
      <c r="H1032" s="78" t="s">
        <v>1629</v>
      </c>
      <c r="I1032" s="78" t="s">
        <v>15</v>
      </c>
      <c r="J1032" s="79">
        <v>2.62</v>
      </c>
      <c r="K1032" s="79">
        <v>85.62</v>
      </c>
      <c r="L1032" s="79" t="s">
        <v>17</v>
      </c>
      <c r="M1032" s="85"/>
      <c r="N1032" s="86"/>
      <c r="O1032" s="87"/>
      <c r="P1032" s="87"/>
      <c r="Q1032" s="82" t="s">
        <v>21</v>
      </c>
      <c r="R1032" s="82" t="s">
        <v>1630</v>
      </c>
      <c r="S1032" s="84" t="s">
        <v>3540</v>
      </c>
    </row>
    <row r="1033" spans="1:19" ht="12.75" x14ac:dyDescent="0.2">
      <c r="A1033" s="74">
        <v>576798</v>
      </c>
      <c r="B1033" s="75" t="s">
        <v>3545</v>
      </c>
      <c r="C1033" s="76" t="s">
        <v>3537</v>
      </c>
      <c r="D1033" s="76" t="s">
        <v>3537</v>
      </c>
      <c r="E1033" s="93" t="s">
        <v>3546</v>
      </c>
      <c r="F1033" s="78" t="s">
        <v>3539</v>
      </c>
      <c r="G1033" s="78" t="s">
        <v>194</v>
      </c>
      <c r="H1033" s="78" t="s">
        <v>1629</v>
      </c>
      <c r="I1033" s="78" t="s">
        <v>15</v>
      </c>
      <c r="J1033" s="79">
        <v>2.62</v>
      </c>
      <c r="K1033" s="79">
        <v>85.62</v>
      </c>
      <c r="L1033" s="79" t="s">
        <v>17</v>
      </c>
      <c r="M1033" s="85"/>
      <c r="N1033" s="86"/>
      <c r="O1033" s="87"/>
      <c r="P1033" s="87"/>
      <c r="Q1033" s="82" t="s">
        <v>21</v>
      </c>
      <c r="R1033" s="82" t="s">
        <v>1630</v>
      </c>
      <c r="S1033" s="84" t="s">
        <v>3540</v>
      </c>
    </row>
    <row r="1034" spans="1:19" ht="12.75" x14ac:dyDescent="0.2">
      <c r="A1034" s="74">
        <v>588452</v>
      </c>
      <c r="B1034" s="75" t="s">
        <v>3547</v>
      </c>
      <c r="C1034" s="76" t="s">
        <v>3537</v>
      </c>
      <c r="D1034" s="76" t="s">
        <v>3537</v>
      </c>
      <c r="E1034" s="93" t="s">
        <v>3548</v>
      </c>
      <c r="F1034" s="78" t="s">
        <v>3539</v>
      </c>
      <c r="G1034" s="78" t="s">
        <v>194</v>
      </c>
      <c r="H1034" s="78" t="s">
        <v>1629</v>
      </c>
      <c r="I1034" s="78" t="s">
        <v>15</v>
      </c>
      <c r="J1034" s="79">
        <v>2.62</v>
      </c>
      <c r="K1034" s="79">
        <v>85.62</v>
      </c>
      <c r="L1034" s="79" t="s">
        <v>17</v>
      </c>
      <c r="M1034" s="85"/>
      <c r="N1034" s="86"/>
      <c r="O1034" s="87"/>
      <c r="P1034" s="87"/>
      <c r="Q1034" s="82" t="s">
        <v>21</v>
      </c>
      <c r="R1034" s="82" t="s">
        <v>1630</v>
      </c>
      <c r="S1034" s="84" t="s">
        <v>3540</v>
      </c>
    </row>
    <row r="1035" spans="1:19" ht="12.75" x14ac:dyDescent="0.2">
      <c r="A1035" s="74">
        <v>653341</v>
      </c>
      <c r="B1035" s="84" t="s">
        <v>3549</v>
      </c>
      <c r="C1035" s="76" t="s">
        <v>3550</v>
      </c>
      <c r="D1035" s="76" t="s">
        <v>1141</v>
      </c>
      <c r="E1035" s="77">
        <v>1507</v>
      </c>
      <c r="F1035" s="78" t="s">
        <v>3551</v>
      </c>
      <c r="G1035" s="78" t="s">
        <v>194</v>
      </c>
      <c r="H1035" s="78" t="s">
        <v>1629</v>
      </c>
      <c r="I1035" s="78" t="s">
        <v>15</v>
      </c>
      <c r="J1035" s="79">
        <v>2.62</v>
      </c>
      <c r="K1035" s="79">
        <v>17.940000000000001</v>
      </c>
      <c r="L1035" s="79" t="s">
        <v>17</v>
      </c>
      <c r="M1035" s="85"/>
      <c r="N1035" s="86"/>
      <c r="O1035" s="87"/>
      <c r="P1035" s="87"/>
      <c r="Q1035" s="82" t="s">
        <v>21</v>
      </c>
      <c r="R1035" s="82" t="s">
        <v>1630</v>
      </c>
      <c r="S1035" s="89"/>
    </row>
    <row r="1036" spans="1:19" ht="12.75" x14ac:dyDescent="0.2">
      <c r="A1036" s="74">
        <v>653350</v>
      </c>
      <c r="B1036" s="84" t="s">
        <v>3552</v>
      </c>
      <c r="C1036" s="76" t="s">
        <v>3550</v>
      </c>
      <c r="D1036" s="76" t="s">
        <v>1141</v>
      </c>
      <c r="E1036" s="77">
        <v>1502</v>
      </c>
      <c r="F1036" s="78" t="s">
        <v>3551</v>
      </c>
      <c r="G1036" s="78" t="s">
        <v>194</v>
      </c>
      <c r="H1036" s="78" t="s">
        <v>1629</v>
      </c>
      <c r="I1036" s="78" t="s">
        <v>15</v>
      </c>
      <c r="J1036" s="79">
        <v>2.62</v>
      </c>
      <c r="K1036" s="79">
        <v>17.940000000000001</v>
      </c>
      <c r="L1036" s="79" t="s">
        <v>17</v>
      </c>
      <c r="M1036" s="85"/>
      <c r="N1036" s="86"/>
      <c r="O1036" s="87"/>
      <c r="P1036" s="87"/>
      <c r="Q1036" s="82" t="s">
        <v>21</v>
      </c>
      <c r="R1036" s="82" t="s">
        <v>1630</v>
      </c>
      <c r="S1036" s="83"/>
    </row>
    <row r="1037" spans="1:19" ht="12.75" x14ac:dyDescent="0.2">
      <c r="A1037" s="74">
        <v>653360</v>
      </c>
      <c r="B1037" s="84" t="s">
        <v>3553</v>
      </c>
      <c r="C1037" s="76" t="s">
        <v>3550</v>
      </c>
      <c r="D1037" s="76" t="s">
        <v>1141</v>
      </c>
      <c r="E1037" s="77">
        <v>1505</v>
      </c>
      <c r="F1037" s="78" t="s">
        <v>3551</v>
      </c>
      <c r="G1037" s="78" t="s">
        <v>194</v>
      </c>
      <c r="H1037" s="78" t="s">
        <v>1629</v>
      </c>
      <c r="I1037" s="78" t="s">
        <v>15</v>
      </c>
      <c r="J1037" s="79">
        <v>2.62</v>
      </c>
      <c r="K1037" s="79">
        <v>17.940000000000001</v>
      </c>
      <c r="L1037" s="79" t="s">
        <v>17</v>
      </c>
      <c r="M1037" s="85"/>
      <c r="N1037" s="86"/>
      <c r="O1037" s="87"/>
      <c r="P1037" s="87"/>
      <c r="Q1037" s="82" t="s">
        <v>21</v>
      </c>
      <c r="R1037" s="82" t="s">
        <v>1630</v>
      </c>
      <c r="S1037" s="83"/>
    </row>
    <row r="1038" spans="1:19" ht="12.75" x14ac:dyDescent="0.2">
      <c r="A1038" s="74">
        <v>417946</v>
      </c>
      <c r="B1038" s="84" t="s">
        <v>664</v>
      </c>
      <c r="C1038" s="84" t="s">
        <v>665</v>
      </c>
      <c r="D1038" s="84" t="s">
        <v>666</v>
      </c>
      <c r="E1038" s="77" t="s">
        <v>667</v>
      </c>
      <c r="F1038" s="78" t="s">
        <v>3554</v>
      </c>
      <c r="G1038" s="78" t="s">
        <v>194</v>
      </c>
      <c r="H1038" s="78" t="s">
        <v>1629</v>
      </c>
      <c r="I1038" s="78" t="s">
        <v>15</v>
      </c>
      <c r="J1038" s="79">
        <v>2.62</v>
      </c>
      <c r="K1038" s="79">
        <v>17.62</v>
      </c>
      <c r="L1038" s="79" t="s">
        <v>17</v>
      </c>
      <c r="M1038" s="85"/>
      <c r="N1038" s="86"/>
      <c r="O1038" s="87"/>
      <c r="P1038" s="87"/>
      <c r="Q1038" s="80" t="s">
        <v>21</v>
      </c>
      <c r="R1038" s="80" t="s">
        <v>1802</v>
      </c>
      <c r="S1038" s="84" t="s">
        <v>3555</v>
      </c>
    </row>
    <row r="1039" spans="1:19" ht="12.75" x14ac:dyDescent="0.2">
      <c r="A1039" s="74">
        <v>667761</v>
      </c>
      <c r="B1039" s="84" t="s">
        <v>3556</v>
      </c>
      <c r="C1039" s="76" t="s">
        <v>665</v>
      </c>
      <c r="D1039" s="76" t="s">
        <v>3557</v>
      </c>
      <c r="E1039" s="77" t="s">
        <v>670</v>
      </c>
      <c r="F1039" s="78" t="s">
        <v>3558</v>
      </c>
      <c r="G1039" s="78" t="s">
        <v>194</v>
      </c>
      <c r="H1039" s="78" t="s">
        <v>1629</v>
      </c>
      <c r="I1039" s="78" t="s">
        <v>15</v>
      </c>
      <c r="J1039" s="79">
        <v>2.62</v>
      </c>
      <c r="K1039" s="79">
        <v>17.62</v>
      </c>
      <c r="L1039" s="79" t="s">
        <v>17</v>
      </c>
      <c r="M1039" s="85"/>
      <c r="N1039" s="86"/>
      <c r="O1039" s="87"/>
      <c r="P1039" s="87"/>
      <c r="Q1039" s="82" t="s">
        <v>134</v>
      </c>
      <c r="R1039" s="82" t="s">
        <v>1802</v>
      </c>
      <c r="S1039" s="84" t="s">
        <v>3555</v>
      </c>
    </row>
    <row r="1040" spans="1:19" ht="12.75" x14ac:dyDescent="0.2">
      <c r="A1040" s="74">
        <v>417959</v>
      </c>
      <c r="B1040" s="84" t="s">
        <v>673</v>
      </c>
      <c r="C1040" s="84" t="s">
        <v>665</v>
      </c>
      <c r="D1040" s="84" t="s">
        <v>666</v>
      </c>
      <c r="E1040" s="77" t="s">
        <v>674</v>
      </c>
      <c r="F1040" s="78" t="s">
        <v>3554</v>
      </c>
      <c r="G1040" s="78" t="s">
        <v>194</v>
      </c>
      <c r="H1040" s="78" t="s">
        <v>1629</v>
      </c>
      <c r="I1040" s="78" t="s">
        <v>15</v>
      </c>
      <c r="J1040" s="79">
        <v>2.62</v>
      </c>
      <c r="K1040" s="79">
        <v>17.62</v>
      </c>
      <c r="L1040" s="79" t="s">
        <v>17</v>
      </c>
      <c r="M1040" s="85"/>
      <c r="N1040" s="86"/>
      <c r="O1040" s="87"/>
      <c r="P1040" s="87"/>
      <c r="Q1040" s="80" t="s">
        <v>21</v>
      </c>
      <c r="R1040" s="80" t="s">
        <v>1802</v>
      </c>
      <c r="S1040" s="84" t="s">
        <v>3555</v>
      </c>
    </row>
    <row r="1041" spans="1:19" ht="12.75" x14ac:dyDescent="0.2">
      <c r="A1041" s="74">
        <v>667771</v>
      </c>
      <c r="B1041" s="84" t="s">
        <v>3559</v>
      </c>
      <c r="C1041" s="76" t="s">
        <v>665</v>
      </c>
      <c r="D1041" s="76" t="s">
        <v>3557</v>
      </c>
      <c r="E1041" s="77" t="s">
        <v>676</v>
      </c>
      <c r="F1041" s="78" t="s">
        <v>3558</v>
      </c>
      <c r="G1041" s="78" t="s">
        <v>194</v>
      </c>
      <c r="H1041" s="78" t="s">
        <v>1629</v>
      </c>
      <c r="I1041" s="78" t="s">
        <v>15</v>
      </c>
      <c r="J1041" s="79">
        <v>2.62</v>
      </c>
      <c r="K1041" s="79">
        <v>17.62</v>
      </c>
      <c r="L1041" s="79" t="s">
        <v>17</v>
      </c>
      <c r="M1041" s="85"/>
      <c r="N1041" s="86"/>
      <c r="O1041" s="87"/>
      <c r="P1041" s="87"/>
      <c r="Q1041" s="82" t="s">
        <v>134</v>
      </c>
      <c r="R1041" s="82" t="s">
        <v>1802</v>
      </c>
      <c r="S1041" s="84" t="s">
        <v>3555</v>
      </c>
    </row>
    <row r="1042" spans="1:19" ht="12.75" x14ac:dyDescent="0.2">
      <c r="A1042" s="114">
        <v>417950</v>
      </c>
      <c r="B1042" s="105" t="s">
        <v>1508</v>
      </c>
      <c r="C1042" s="97" t="s">
        <v>3560</v>
      </c>
      <c r="D1042" s="97" t="s">
        <v>3560</v>
      </c>
      <c r="E1042" s="115" t="s">
        <v>679</v>
      </c>
      <c r="F1042" s="99" t="s">
        <v>3561</v>
      </c>
      <c r="G1042" s="99" t="s">
        <v>194</v>
      </c>
      <c r="H1042" s="99" t="s">
        <v>1629</v>
      </c>
      <c r="I1042" s="99" t="s">
        <v>15</v>
      </c>
      <c r="J1042" s="116">
        <v>2.62</v>
      </c>
      <c r="K1042" s="116">
        <v>17.62</v>
      </c>
      <c r="L1042" s="116" t="s">
        <v>17</v>
      </c>
      <c r="M1042" s="85"/>
      <c r="N1042" s="86"/>
      <c r="O1042" s="87"/>
      <c r="P1042" s="87"/>
      <c r="Q1042" s="117" t="s">
        <v>134</v>
      </c>
      <c r="R1042" s="117" t="s">
        <v>1802</v>
      </c>
      <c r="S1042" s="84" t="s">
        <v>3562</v>
      </c>
    </row>
    <row r="1043" spans="1:19" ht="12.75" x14ac:dyDescent="0.2">
      <c r="A1043" s="74">
        <v>667783</v>
      </c>
      <c r="B1043" s="84" t="s">
        <v>3563</v>
      </c>
      <c r="C1043" s="76" t="s">
        <v>665</v>
      </c>
      <c r="D1043" s="76" t="s">
        <v>3557</v>
      </c>
      <c r="E1043" s="77" t="s">
        <v>681</v>
      </c>
      <c r="F1043" s="78" t="s">
        <v>3558</v>
      </c>
      <c r="G1043" s="78" t="s">
        <v>194</v>
      </c>
      <c r="H1043" s="78" t="s">
        <v>1629</v>
      </c>
      <c r="I1043" s="78" t="s">
        <v>15</v>
      </c>
      <c r="J1043" s="79">
        <v>2.62</v>
      </c>
      <c r="K1043" s="79">
        <v>17.62</v>
      </c>
      <c r="L1043" s="79" t="s">
        <v>17</v>
      </c>
      <c r="M1043" s="85"/>
      <c r="N1043" s="86"/>
      <c r="O1043" s="87"/>
      <c r="P1043" s="87"/>
      <c r="Q1043" s="82" t="s">
        <v>134</v>
      </c>
      <c r="R1043" s="82" t="s">
        <v>1802</v>
      </c>
      <c r="S1043" s="84" t="s">
        <v>3555</v>
      </c>
    </row>
    <row r="1044" spans="1:19" ht="12.75" x14ac:dyDescent="0.2">
      <c r="A1044" s="74">
        <v>417949</v>
      </c>
      <c r="B1044" s="84" t="s">
        <v>683</v>
      </c>
      <c r="C1044" s="84" t="s">
        <v>665</v>
      </c>
      <c r="D1044" s="84" t="s">
        <v>666</v>
      </c>
      <c r="E1044" s="77" t="s">
        <v>684</v>
      </c>
      <c r="F1044" s="78" t="s">
        <v>3554</v>
      </c>
      <c r="G1044" s="78" t="s">
        <v>194</v>
      </c>
      <c r="H1044" s="78" t="s">
        <v>1629</v>
      </c>
      <c r="I1044" s="78" t="s">
        <v>15</v>
      </c>
      <c r="J1044" s="79">
        <v>2.62</v>
      </c>
      <c r="K1044" s="79">
        <v>17.62</v>
      </c>
      <c r="L1044" s="79" t="s">
        <v>17</v>
      </c>
      <c r="M1044" s="85"/>
      <c r="N1044" s="86"/>
      <c r="O1044" s="87"/>
      <c r="P1044" s="87"/>
      <c r="Q1044" s="80" t="s">
        <v>21</v>
      </c>
      <c r="R1044" s="82" t="s">
        <v>1802</v>
      </c>
      <c r="S1044" s="84" t="s">
        <v>3555</v>
      </c>
    </row>
    <row r="1045" spans="1:19" ht="12.75" x14ac:dyDescent="0.2">
      <c r="A1045" s="74">
        <v>667801</v>
      </c>
      <c r="B1045" s="84" t="s">
        <v>3564</v>
      </c>
      <c r="C1045" s="76" t="s">
        <v>665</v>
      </c>
      <c r="D1045" s="76" t="s">
        <v>3557</v>
      </c>
      <c r="E1045" s="77" t="s">
        <v>686</v>
      </c>
      <c r="F1045" s="78" t="s">
        <v>3558</v>
      </c>
      <c r="G1045" s="78" t="s">
        <v>194</v>
      </c>
      <c r="H1045" s="78" t="s">
        <v>1629</v>
      </c>
      <c r="I1045" s="78" t="s">
        <v>15</v>
      </c>
      <c r="J1045" s="79">
        <v>2.62</v>
      </c>
      <c r="K1045" s="79">
        <v>17.62</v>
      </c>
      <c r="L1045" s="79" t="s">
        <v>17</v>
      </c>
      <c r="M1045" s="85"/>
      <c r="N1045" s="86"/>
      <c r="O1045" s="87"/>
      <c r="P1045" s="87"/>
      <c r="Q1045" s="82" t="s">
        <v>21</v>
      </c>
      <c r="R1045" s="82" t="s">
        <v>1630</v>
      </c>
      <c r="S1045" s="84" t="s">
        <v>3555</v>
      </c>
    </row>
    <row r="1046" spans="1:19" ht="12.75" x14ac:dyDescent="0.2">
      <c r="A1046" s="74">
        <v>417948</v>
      </c>
      <c r="B1046" s="84" t="s">
        <v>688</v>
      </c>
      <c r="C1046" s="84" t="s">
        <v>665</v>
      </c>
      <c r="D1046" s="84" t="s">
        <v>666</v>
      </c>
      <c r="E1046" s="77" t="s">
        <v>689</v>
      </c>
      <c r="F1046" s="78" t="s">
        <v>3554</v>
      </c>
      <c r="G1046" s="78" t="s">
        <v>194</v>
      </c>
      <c r="H1046" s="78" t="s">
        <v>1629</v>
      </c>
      <c r="I1046" s="78" t="s">
        <v>15</v>
      </c>
      <c r="J1046" s="79">
        <v>2.62</v>
      </c>
      <c r="K1046" s="79">
        <v>17.62</v>
      </c>
      <c r="L1046" s="79" t="s">
        <v>17</v>
      </c>
      <c r="M1046" s="85"/>
      <c r="N1046" s="86"/>
      <c r="O1046" s="87"/>
      <c r="P1046" s="87"/>
      <c r="Q1046" s="80" t="s">
        <v>21</v>
      </c>
      <c r="R1046" s="80" t="s">
        <v>1802</v>
      </c>
      <c r="S1046" s="84" t="s">
        <v>3555</v>
      </c>
    </row>
    <row r="1047" spans="1:19" ht="12.75" x14ac:dyDescent="0.2">
      <c r="A1047" s="74">
        <v>667791</v>
      </c>
      <c r="B1047" s="84" t="s">
        <v>690</v>
      </c>
      <c r="C1047" s="76" t="s">
        <v>665</v>
      </c>
      <c r="D1047" s="76" t="s">
        <v>3557</v>
      </c>
      <c r="E1047" s="77" t="s">
        <v>691</v>
      </c>
      <c r="F1047" s="78" t="s">
        <v>3558</v>
      </c>
      <c r="G1047" s="78" t="s">
        <v>194</v>
      </c>
      <c r="H1047" s="78" t="s">
        <v>1629</v>
      </c>
      <c r="I1047" s="78" t="s">
        <v>15</v>
      </c>
      <c r="J1047" s="79">
        <v>2.62</v>
      </c>
      <c r="K1047" s="79">
        <v>17.62</v>
      </c>
      <c r="L1047" s="79" t="s">
        <v>17</v>
      </c>
      <c r="M1047" s="85"/>
      <c r="N1047" s="86"/>
      <c r="O1047" s="87"/>
      <c r="P1047" s="87"/>
      <c r="Q1047" s="82" t="s">
        <v>134</v>
      </c>
      <c r="R1047" s="82" t="s">
        <v>1802</v>
      </c>
      <c r="S1047" s="84" t="s">
        <v>3555</v>
      </c>
    </row>
    <row r="1048" spans="1:19" ht="12.75" x14ac:dyDescent="0.2">
      <c r="A1048" s="74">
        <v>248640</v>
      </c>
      <c r="B1048" s="84" t="s">
        <v>3565</v>
      </c>
      <c r="C1048" s="76" t="s">
        <v>3459</v>
      </c>
      <c r="D1048" s="76" t="s">
        <v>1705</v>
      </c>
      <c r="E1048" s="77" t="s">
        <v>3566</v>
      </c>
      <c r="F1048" s="78" t="s">
        <v>3461</v>
      </c>
      <c r="G1048" s="78" t="s">
        <v>194</v>
      </c>
      <c r="H1048" s="78" t="s">
        <v>1629</v>
      </c>
      <c r="I1048" s="78" t="s">
        <v>15</v>
      </c>
      <c r="J1048" s="79">
        <v>2.62</v>
      </c>
      <c r="K1048" s="79">
        <v>40.520000000000003</v>
      </c>
      <c r="L1048" s="79" t="s">
        <v>17</v>
      </c>
      <c r="M1048" s="85"/>
      <c r="N1048" s="86"/>
      <c r="O1048" s="87"/>
      <c r="P1048" s="87"/>
      <c r="Q1048" s="82" t="s">
        <v>21</v>
      </c>
      <c r="R1048" s="82" t="s">
        <v>1630</v>
      </c>
      <c r="S1048" s="83"/>
    </row>
    <row r="1049" spans="1:19" ht="12.75" x14ac:dyDescent="0.2">
      <c r="A1049" s="74">
        <v>576726</v>
      </c>
      <c r="B1049" s="75" t="s">
        <v>3567</v>
      </c>
      <c r="C1049" s="76" t="s">
        <v>1669</v>
      </c>
      <c r="D1049" s="76" t="s">
        <v>3442</v>
      </c>
      <c r="E1049" s="93" t="s">
        <v>3568</v>
      </c>
      <c r="F1049" s="80" t="s">
        <v>3444</v>
      </c>
      <c r="G1049" s="78" t="s">
        <v>194</v>
      </c>
      <c r="H1049" s="78" t="s">
        <v>1629</v>
      </c>
      <c r="I1049" s="78" t="s">
        <v>15</v>
      </c>
      <c r="J1049" s="79">
        <v>2.62</v>
      </c>
      <c r="K1049" s="79">
        <v>23.37</v>
      </c>
      <c r="L1049" s="79" t="s">
        <v>17</v>
      </c>
      <c r="M1049" s="85"/>
      <c r="N1049" s="86"/>
      <c r="O1049" s="87"/>
      <c r="P1049" s="87"/>
      <c r="Q1049" s="89"/>
      <c r="R1049" s="88" t="s">
        <v>1630</v>
      </c>
      <c r="S1049" s="118" t="s">
        <v>3445</v>
      </c>
    </row>
    <row r="1050" spans="1:19" ht="12.75" x14ac:dyDescent="0.2">
      <c r="A1050" s="74">
        <v>122367</v>
      </c>
      <c r="B1050" s="75" t="s">
        <v>3569</v>
      </c>
      <c r="C1050" s="76" t="s">
        <v>3483</v>
      </c>
      <c r="D1050" s="76" t="s">
        <v>3487</v>
      </c>
      <c r="E1050" s="113" t="s">
        <v>3570</v>
      </c>
      <c r="F1050" s="78" t="s">
        <v>3489</v>
      </c>
      <c r="G1050" s="78" t="s">
        <v>194</v>
      </c>
      <c r="H1050" s="78" t="s">
        <v>1629</v>
      </c>
      <c r="I1050" s="78" t="s">
        <v>15</v>
      </c>
      <c r="J1050" s="79">
        <v>2.62</v>
      </c>
      <c r="K1050" s="79">
        <v>39.97</v>
      </c>
      <c r="L1050" s="79" t="s">
        <v>17</v>
      </c>
      <c r="M1050" s="85"/>
      <c r="N1050" s="86"/>
      <c r="O1050" s="87"/>
      <c r="P1050" s="87"/>
      <c r="Q1050" s="80" t="s">
        <v>21</v>
      </c>
      <c r="R1050" s="88" t="s">
        <v>1630</v>
      </c>
      <c r="S1050" s="84" t="s">
        <v>3490</v>
      </c>
    </row>
    <row r="1051" spans="1:19" ht="12.75" x14ac:dyDescent="0.2">
      <c r="A1051" s="74">
        <v>784350</v>
      </c>
      <c r="B1051" s="84" t="s">
        <v>693</v>
      </c>
      <c r="C1051" s="76" t="s">
        <v>694</v>
      </c>
      <c r="D1051" s="76" t="s">
        <v>695</v>
      </c>
      <c r="E1051" s="77">
        <v>8768400419</v>
      </c>
      <c r="F1051" s="78" t="s">
        <v>697</v>
      </c>
      <c r="G1051" s="78" t="s">
        <v>194</v>
      </c>
      <c r="H1051" s="78" t="s">
        <v>1629</v>
      </c>
      <c r="I1051" s="78" t="s">
        <v>15</v>
      </c>
      <c r="J1051" s="79">
        <v>2.62</v>
      </c>
      <c r="K1051" s="79">
        <v>17.86</v>
      </c>
      <c r="L1051" s="79" t="s">
        <v>17</v>
      </c>
      <c r="M1051" s="85"/>
      <c r="N1051" s="86"/>
      <c r="O1051" s="87"/>
      <c r="P1051" s="87"/>
      <c r="Q1051" s="80" t="s">
        <v>21</v>
      </c>
      <c r="R1051" s="88" t="s">
        <v>1630</v>
      </c>
      <c r="S1051" s="83"/>
    </row>
    <row r="1052" spans="1:19" ht="12.75" x14ac:dyDescent="0.2">
      <c r="A1052" s="74">
        <v>700281</v>
      </c>
      <c r="B1052" s="84" t="s">
        <v>3571</v>
      </c>
      <c r="C1052" s="76" t="s">
        <v>3480</v>
      </c>
      <c r="D1052" s="76" t="s">
        <v>3433</v>
      </c>
      <c r="E1052" s="77">
        <v>45714</v>
      </c>
      <c r="F1052" s="78" t="s">
        <v>3572</v>
      </c>
      <c r="G1052" s="78" t="s">
        <v>194</v>
      </c>
      <c r="H1052" s="78" t="s">
        <v>1629</v>
      </c>
      <c r="I1052" s="78" t="s">
        <v>15</v>
      </c>
      <c r="J1052" s="79">
        <v>2.62</v>
      </c>
      <c r="K1052" s="79">
        <v>19.940000000000001</v>
      </c>
      <c r="L1052" s="79" t="s">
        <v>17</v>
      </c>
      <c r="M1052" s="85"/>
      <c r="N1052" s="86"/>
      <c r="O1052" s="87"/>
      <c r="P1052" s="87"/>
      <c r="Q1052" s="80" t="s">
        <v>2235</v>
      </c>
      <c r="R1052" s="82" t="s">
        <v>1802</v>
      </c>
      <c r="S1052" s="83"/>
    </row>
    <row r="1053" spans="1:19" ht="12.75" x14ac:dyDescent="0.2">
      <c r="A1053" s="74">
        <v>516475</v>
      </c>
      <c r="B1053" s="75" t="s">
        <v>3573</v>
      </c>
      <c r="C1053" s="76" t="s">
        <v>2698</v>
      </c>
      <c r="D1053" s="76" t="s">
        <v>2698</v>
      </c>
      <c r="E1053" s="93" t="s">
        <v>3574</v>
      </c>
      <c r="F1053" s="78" t="s">
        <v>2700</v>
      </c>
      <c r="G1053" s="78" t="s">
        <v>104</v>
      </c>
      <c r="H1053" s="78" t="s">
        <v>1629</v>
      </c>
      <c r="I1053" s="78" t="s">
        <v>15</v>
      </c>
      <c r="J1053" s="79">
        <v>2.62</v>
      </c>
      <c r="K1053" s="79">
        <v>137.62</v>
      </c>
      <c r="L1053" s="79" t="s">
        <v>17</v>
      </c>
      <c r="M1053" s="85"/>
      <c r="N1053" s="86"/>
      <c r="O1053" s="87"/>
      <c r="P1053" s="87"/>
      <c r="Q1053" s="89"/>
      <c r="R1053" s="89"/>
      <c r="S1053" s="84" t="s">
        <v>1863</v>
      </c>
    </row>
    <row r="1054" spans="1:19" ht="12.75" x14ac:dyDescent="0.2">
      <c r="A1054" s="74">
        <v>753874</v>
      </c>
      <c r="B1054" s="84" t="s">
        <v>3575</v>
      </c>
      <c r="C1054" s="76" t="s">
        <v>23</v>
      </c>
      <c r="D1054" s="76" t="s">
        <v>197</v>
      </c>
      <c r="E1054" s="77">
        <v>18621</v>
      </c>
      <c r="F1054" s="78" t="s">
        <v>2899</v>
      </c>
      <c r="G1054" s="78" t="s">
        <v>19</v>
      </c>
      <c r="H1054" s="78" t="s">
        <v>1629</v>
      </c>
      <c r="I1054" s="78" t="s">
        <v>15</v>
      </c>
      <c r="J1054" s="79">
        <v>2.62</v>
      </c>
      <c r="K1054" s="79" t="s">
        <v>16</v>
      </c>
      <c r="L1054" s="79" t="s">
        <v>17</v>
      </c>
      <c r="M1054" s="85"/>
      <c r="N1054" s="86"/>
      <c r="O1054" s="87"/>
      <c r="P1054" s="87"/>
      <c r="Q1054" s="82" t="s">
        <v>21</v>
      </c>
      <c r="R1054" s="82" t="s">
        <v>1630</v>
      </c>
      <c r="S1054" s="83"/>
    </row>
    <row r="1055" spans="1:19" ht="12.75" x14ac:dyDescent="0.2">
      <c r="A1055" s="74">
        <v>262803</v>
      </c>
      <c r="B1055" s="84" t="s">
        <v>3576</v>
      </c>
      <c r="C1055" s="76" t="s">
        <v>196</v>
      </c>
      <c r="D1055" s="76" t="s">
        <v>197</v>
      </c>
      <c r="E1055" s="77">
        <v>91900</v>
      </c>
      <c r="F1055" s="78" t="s">
        <v>3577</v>
      </c>
      <c r="G1055" s="78" t="s">
        <v>19</v>
      </c>
      <c r="H1055" s="78" t="s">
        <v>1629</v>
      </c>
      <c r="I1055" s="78" t="s">
        <v>15</v>
      </c>
      <c r="J1055" s="79">
        <v>2.62</v>
      </c>
      <c r="K1055" s="79" t="s">
        <v>16</v>
      </c>
      <c r="L1055" s="79" t="s">
        <v>17</v>
      </c>
      <c r="M1055" s="85"/>
      <c r="N1055" s="86"/>
      <c r="O1055" s="87"/>
      <c r="P1055" s="87"/>
      <c r="Q1055" s="82" t="s">
        <v>21</v>
      </c>
      <c r="R1055" s="82" t="s">
        <v>1630</v>
      </c>
      <c r="S1055" s="83"/>
    </row>
    <row r="1056" spans="1:19" ht="12.75" x14ac:dyDescent="0.2">
      <c r="A1056" s="74">
        <v>100188</v>
      </c>
      <c r="B1056" s="84" t="s">
        <v>3578</v>
      </c>
      <c r="C1056" s="76" t="s">
        <v>519</v>
      </c>
      <c r="D1056" s="76" t="s">
        <v>695</v>
      </c>
      <c r="E1056" s="77">
        <v>10013000512906</v>
      </c>
      <c r="F1056" s="78" t="s">
        <v>92</v>
      </c>
      <c r="G1056" s="78" t="s">
        <v>33</v>
      </c>
      <c r="H1056" s="78" t="s">
        <v>1629</v>
      </c>
      <c r="I1056" s="78" t="s">
        <v>160</v>
      </c>
      <c r="J1056" s="79">
        <v>2.62</v>
      </c>
      <c r="K1056" s="79">
        <v>34.71</v>
      </c>
      <c r="L1056" s="79">
        <v>27.28</v>
      </c>
      <c r="M1056" s="80">
        <v>100332</v>
      </c>
      <c r="N1056" s="81">
        <v>9.3000000000000007</v>
      </c>
      <c r="O1056" s="82">
        <v>7.43</v>
      </c>
      <c r="P1056" s="82">
        <v>0</v>
      </c>
      <c r="Q1056" s="80" t="s">
        <v>21</v>
      </c>
      <c r="R1056" s="88" t="s">
        <v>1630</v>
      </c>
      <c r="S1056" s="83"/>
    </row>
    <row r="1057" spans="1:19" ht="12.75" x14ac:dyDescent="0.2">
      <c r="A1057" s="74">
        <v>117905</v>
      </c>
      <c r="B1057" s="84" t="s">
        <v>3579</v>
      </c>
      <c r="C1057" s="76" t="s">
        <v>703</v>
      </c>
      <c r="D1057" s="76" t="s">
        <v>704</v>
      </c>
      <c r="E1057" s="77" t="s">
        <v>3580</v>
      </c>
      <c r="F1057" s="78" t="s">
        <v>3342</v>
      </c>
      <c r="G1057" s="78" t="s">
        <v>33</v>
      </c>
      <c r="H1057" s="78" t="s">
        <v>1629</v>
      </c>
      <c r="I1057" s="78" t="s">
        <v>160</v>
      </c>
      <c r="J1057" s="79">
        <v>2.62</v>
      </c>
      <c r="K1057" s="79">
        <v>35.729999999999997</v>
      </c>
      <c r="L1057" s="79">
        <v>31.91</v>
      </c>
      <c r="M1057" s="80">
        <v>100332</v>
      </c>
      <c r="N1057" s="81">
        <v>3.56</v>
      </c>
      <c r="O1057" s="82">
        <v>2.84</v>
      </c>
      <c r="P1057" s="82">
        <v>0</v>
      </c>
      <c r="Q1057" s="82" t="s">
        <v>21</v>
      </c>
      <c r="R1057" s="82" t="s">
        <v>1630</v>
      </c>
      <c r="S1057" s="84" t="s">
        <v>1784</v>
      </c>
    </row>
    <row r="1058" spans="1:19" ht="12.75" x14ac:dyDescent="0.2">
      <c r="A1058" s="74">
        <v>820803</v>
      </c>
      <c r="B1058" s="84" t="s">
        <v>3581</v>
      </c>
      <c r="C1058" s="76" t="s">
        <v>1253</v>
      </c>
      <c r="D1058" s="76" t="s">
        <v>704</v>
      </c>
      <c r="E1058" s="77" t="s">
        <v>3582</v>
      </c>
      <c r="F1058" s="78" t="s">
        <v>701</v>
      </c>
      <c r="G1058" s="78" t="s">
        <v>33</v>
      </c>
      <c r="H1058" s="78" t="s">
        <v>1629</v>
      </c>
      <c r="I1058" s="78" t="s">
        <v>160</v>
      </c>
      <c r="J1058" s="79">
        <v>2.62</v>
      </c>
      <c r="K1058" s="79">
        <v>33.82</v>
      </c>
      <c r="L1058" s="79">
        <v>30.35</v>
      </c>
      <c r="M1058" s="80">
        <v>100332</v>
      </c>
      <c r="N1058" s="81">
        <v>4.3499999999999996</v>
      </c>
      <c r="O1058" s="82">
        <v>3.47</v>
      </c>
      <c r="P1058" s="82">
        <v>0</v>
      </c>
      <c r="Q1058" s="82" t="s">
        <v>21</v>
      </c>
      <c r="R1058" s="82" t="s">
        <v>1630</v>
      </c>
      <c r="S1058" s="83"/>
    </row>
    <row r="1059" spans="1:19" ht="12.75" x14ac:dyDescent="0.2">
      <c r="A1059" s="74">
        <v>459661</v>
      </c>
      <c r="B1059" s="84" t="s">
        <v>3583</v>
      </c>
      <c r="C1059" s="76" t="s">
        <v>519</v>
      </c>
      <c r="D1059" s="76" t="s">
        <v>695</v>
      </c>
      <c r="E1059" s="77">
        <v>10013000556009</v>
      </c>
      <c r="F1059" s="78" t="s">
        <v>701</v>
      </c>
      <c r="G1059" s="78" t="s">
        <v>33</v>
      </c>
      <c r="H1059" s="78" t="s">
        <v>1629</v>
      </c>
      <c r="I1059" s="78" t="s">
        <v>160</v>
      </c>
      <c r="J1059" s="79">
        <v>2.62</v>
      </c>
      <c r="K1059" s="79">
        <v>31.62</v>
      </c>
      <c r="L1059" s="79">
        <v>28.29</v>
      </c>
      <c r="M1059" s="80">
        <v>100332</v>
      </c>
      <c r="N1059" s="81">
        <v>4.17</v>
      </c>
      <c r="O1059" s="82">
        <v>3.33</v>
      </c>
      <c r="P1059" s="82">
        <v>0</v>
      </c>
      <c r="Q1059" s="82" t="s">
        <v>21</v>
      </c>
      <c r="R1059" s="82" t="s">
        <v>1630</v>
      </c>
      <c r="S1059" s="83"/>
    </row>
    <row r="1060" spans="1:19" ht="12.75" x14ac:dyDescent="0.2">
      <c r="A1060" s="74">
        <v>255521</v>
      </c>
      <c r="B1060" s="84" t="s">
        <v>3584</v>
      </c>
      <c r="C1060" s="76" t="s">
        <v>519</v>
      </c>
      <c r="D1060" s="76" t="s">
        <v>695</v>
      </c>
      <c r="E1060" s="77">
        <v>10013000984802</v>
      </c>
      <c r="F1060" s="78" t="s">
        <v>701</v>
      </c>
      <c r="G1060" s="78" t="s">
        <v>33</v>
      </c>
      <c r="H1060" s="78" t="s">
        <v>1629</v>
      </c>
      <c r="I1060" s="78" t="s">
        <v>160</v>
      </c>
      <c r="J1060" s="79">
        <v>2.62</v>
      </c>
      <c r="K1060" s="79">
        <v>24.17</v>
      </c>
      <c r="L1060" s="79">
        <v>20.72</v>
      </c>
      <c r="M1060" s="80">
        <v>100332</v>
      </c>
      <c r="N1060" s="81">
        <v>4.32</v>
      </c>
      <c r="O1060" s="82">
        <v>3.45</v>
      </c>
      <c r="P1060" s="82">
        <v>0</v>
      </c>
      <c r="Q1060" s="80" t="s">
        <v>21</v>
      </c>
      <c r="R1060" s="88" t="s">
        <v>1630</v>
      </c>
      <c r="S1060" s="83"/>
    </row>
    <row r="1061" spans="1:19" ht="12.75" x14ac:dyDescent="0.2">
      <c r="A1061" s="74">
        <v>634610</v>
      </c>
      <c r="B1061" s="84" t="s">
        <v>3585</v>
      </c>
      <c r="C1061" s="76" t="s">
        <v>703</v>
      </c>
      <c r="D1061" s="76" t="s">
        <v>704</v>
      </c>
      <c r="E1061" s="77" t="s">
        <v>705</v>
      </c>
      <c r="F1061" s="78" t="s">
        <v>701</v>
      </c>
      <c r="G1061" s="78" t="s">
        <v>33</v>
      </c>
      <c r="H1061" s="78" t="s">
        <v>1629</v>
      </c>
      <c r="I1061" s="78" t="s">
        <v>160</v>
      </c>
      <c r="J1061" s="79">
        <v>2.62</v>
      </c>
      <c r="K1061" s="79">
        <v>27.67</v>
      </c>
      <c r="L1061" s="79">
        <v>23.95</v>
      </c>
      <c r="M1061" s="80">
        <v>100332</v>
      </c>
      <c r="N1061" s="81">
        <v>4.66</v>
      </c>
      <c r="O1061" s="82">
        <v>3.72</v>
      </c>
      <c r="P1061" s="82">
        <v>0</v>
      </c>
      <c r="Q1061" s="80" t="s">
        <v>21</v>
      </c>
      <c r="R1061" s="88" t="s">
        <v>1630</v>
      </c>
      <c r="S1061" s="83"/>
    </row>
    <row r="1062" spans="1:19" ht="12.75" x14ac:dyDescent="0.2">
      <c r="A1062" s="74">
        <v>287008</v>
      </c>
      <c r="B1062" s="84" t="s">
        <v>3586</v>
      </c>
      <c r="C1062" s="76" t="s">
        <v>23</v>
      </c>
      <c r="D1062" s="76" t="s">
        <v>197</v>
      </c>
      <c r="E1062" s="77" t="s">
        <v>3587</v>
      </c>
      <c r="F1062" s="78" t="s">
        <v>3588</v>
      </c>
      <c r="G1062" s="78" t="s">
        <v>19</v>
      </c>
      <c r="H1062" s="78" t="s">
        <v>1629</v>
      </c>
      <c r="I1062" s="78" t="s">
        <v>15</v>
      </c>
      <c r="J1062" s="79">
        <v>2.62</v>
      </c>
      <c r="K1062" s="79" t="s">
        <v>16</v>
      </c>
      <c r="L1062" s="79" t="s">
        <v>17</v>
      </c>
      <c r="M1062" s="85"/>
      <c r="N1062" s="86"/>
      <c r="O1062" s="87"/>
      <c r="P1062" s="87"/>
      <c r="Q1062" s="82" t="s">
        <v>21</v>
      </c>
      <c r="R1062" s="82" t="s">
        <v>1630</v>
      </c>
      <c r="S1062" s="83"/>
    </row>
    <row r="1063" spans="1:19" ht="12.75" x14ac:dyDescent="0.2">
      <c r="A1063" s="74">
        <v>232960</v>
      </c>
      <c r="B1063" s="84" t="s">
        <v>3589</v>
      </c>
      <c r="C1063" s="76" t="s">
        <v>886</v>
      </c>
      <c r="D1063" s="76" t="s">
        <v>1722</v>
      </c>
      <c r="E1063" s="77" t="s">
        <v>3590</v>
      </c>
      <c r="F1063" s="78" t="s">
        <v>3591</v>
      </c>
      <c r="G1063" s="78" t="s">
        <v>47</v>
      </c>
      <c r="H1063" s="78" t="s">
        <v>1629</v>
      </c>
      <c r="I1063" s="78" t="s">
        <v>160</v>
      </c>
      <c r="J1063" s="79">
        <v>2.62</v>
      </c>
      <c r="K1063" s="79">
        <v>83.33</v>
      </c>
      <c r="L1063" s="79">
        <v>64.55</v>
      </c>
      <c r="M1063" s="80">
        <v>110242</v>
      </c>
      <c r="N1063" s="81">
        <v>9.43</v>
      </c>
      <c r="O1063" s="82">
        <v>18.78</v>
      </c>
      <c r="P1063" s="82">
        <v>0</v>
      </c>
      <c r="Q1063" s="82" t="s">
        <v>21</v>
      </c>
      <c r="R1063" s="88" t="s">
        <v>1630</v>
      </c>
      <c r="S1063" s="89"/>
    </row>
    <row r="1064" spans="1:19" ht="12.75" x14ac:dyDescent="0.2">
      <c r="A1064" s="74">
        <v>414743</v>
      </c>
      <c r="B1064" s="84" t="s">
        <v>3592</v>
      </c>
      <c r="C1064" s="76" t="s">
        <v>1061</v>
      </c>
      <c r="D1064" s="76" t="s">
        <v>3593</v>
      </c>
      <c r="E1064" s="77">
        <v>98565</v>
      </c>
      <c r="F1064" s="78" t="s">
        <v>3594</v>
      </c>
      <c r="G1064" s="78" t="s">
        <v>19</v>
      </c>
      <c r="H1064" s="78" t="s">
        <v>1629</v>
      </c>
      <c r="I1064" s="80" t="s">
        <v>15</v>
      </c>
      <c r="J1064" s="79">
        <v>2.62</v>
      </c>
      <c r="K1064" s="79" t="s">
        <v>16</v>
      </c>
      <c r="L1064" s="79" t="s">
        <v>17</v>
      </c>
      <c r="M1064" s="85"/>
      <c r="N1064" s="86"/>
      <c r="O1064" s="87"/>
      <c r="P1064" s="87"/>
      <c r="Q1064" s="82" t="s">
        <v>21</v>
      </c>
      <c r="R1064" s="82" t="s">
        <v>1630</v>
      </c>
      <c r="S1064" s="83"/>
    </row>
    <row r="1065" spans="1:19" ht="12.75" x14ac:dyDescent="0.2">
      <c r="A1065" s="74">
        <v>451720</v>
      </c>
      <c r="B1065" s="84" t="s">
        <v>3595</v>
      </c>
      <c r="C1065" s="76" t="s">
        <v>196</v>
      </c>
      <c r="D1065" s="76" t="s">
        <v>2142</v>
      </c>
      <c r="E1065" s="77">
        <v>90005</v>
      </c>
      <c r="F1065" s="78" t="s">
        <v>2229</v>
      </c>
      <c r="G1065" s="78" t="s">
        <v>19</v>
      </c>
      <c r="H1065" s="78" t="s">
        <v>1629</v>
      </c>
      <c r="I1065" s="78" t="s">
        <v>15</v>
      </c>
      <c r="J1065" s="79">
        <v>2.62</v>
      </c>
      <c r="K1065" s="79" t="s">
        <v>16</v>
      </c>
      <c r="L1065" s="79" t="s">
        <v>17</v>
      </c>
      <c r="M1065" s="85"/>
      <c r="N1065" s="86"/>
      <c r="O1065" s="87"/>
      <c r="P1065" s="87"/>
      <c r="Q1065" s="82" t="s">
        <v>21</v>
      </c>
      <c r="R1065" s="82" t="s">
        <v>1630</v>
      </c>
      <c r="S1065" s="83"/>
    </row>
    <row r="1066" spans="1:19" ht="12.75" x14ac:dyDescent="0.2">
      <c r="A1066" s="74">
        <v>600504</v>
      </c>
      <c r="B1066" s="84" t="s">
        <v>3596</v>
      </c>
      <c r="C1066" s="76" t="s">
        <v>196</v>
      </c>
      <c r="D1066" s="76" t="s">
        <v>2142</v>
      </c>
      <c r="E1066" s="77">
        <v>92648</v>
      </c>
      <c r="F1066" s="78" t="s">
        <v>2229</v>
      </c>
      <c r="G1066" s="78" t="s">
        <v>19</v>
      </c>
      <c r="H1066" s="78" t="s">
        <v>1629</v>
      </c>
      <c r="I1066" s="78" t="s">
        <v>15</v>
      </c>
      <c r="J1066" s="79">
        <v>2.62</v>
      </c>
      <c r="K1066" s="79" t="s">
        <v>16</v>
      </c>
      <c r="L1066" s="79" t="s">
        <v>17</v>
      </c>
      <c r="M1066" s="85"/>
      <c r="N1066" s="86"/>
      <c r="O1066" s="87"/>
      <c r="P1066" s="87"/>
      <c r="Q1066" s="82" t="s">
        <v>21</v>
      </c>
      <c r="R1066" s="82" t="s">
        <v>1630</v>
      </c>
      <c r="S1066" s="83"/>
    </row>
    <row r="1067" spans="1:19" ht="12.75" x14ac:dyDescent="0.2">
      <c r="A1067" s="74">
        <v>492241</v>
      </c>
      <c r="B1067" s="84" t="s">
        <v>3597</v>
      </c>
      <c r="C1067" s="76" t="s">
        <v>1061</v>
      </c>
      <c r="D1067" s="76" t="s">
        <v>2142</v>
      </c>
      <c r="E1067" s="77">
        <v>91932</v>
      </c>
      <c r="F1067" s="78" t="s">
        <v>1882</v>
      </c>
      <c r="G1067" s="78" t="s">
        <v>19</v>
      </c>
      <c r="H1067" s="78" t="s">
        <v>1629</v>
      </c>
      <c r="I1067" s="78" t="s">
        <v>15</v>
      </c>
      <c r="J1067" s="79">
        <v>2.62</v>
      </c>
      <c r="K1067" s="79" t="s">
        <v>16</v>
      </c>
      <c r="L1067" s="79" t="s">
        <v>17</v>
      </c>
      <c r="M1067" s="85"/>
      <c r="N1067" s="86"/>
      <c r="O1067" s="87"/>
      <c r="P1067" s="87"/>
      <c r="Q1067" s="80" t="s">
        <v>21</v>
      </c>
      <c r="R1067" s="88" t="s">
        <v>1630</v>
      </c>
      <c r="S1067" s="83"/>
    </row>
    <row r="1068" spans="1:19" ht="12.75" x14ac:dyDescent="0.2">
      <c r="A1068" s="74">
        <v>416593</v>
      </c>
      <c r="B1068" s="84" t="s">
        <v>3598</v>
      </c>
      <c r="C1068" s="76" t="s">
        <v>196</v>
      </c>
      <c r="D1068" s="76" t="s">
        <v>2142</v>
      </c>
      <c r="E1068" s="77">
        <v>91937</v>
      </c>
      <c r="F1068" s="78" t="s">
        <v>1882</v>
      </c>
      <c r="G1068" s="78" t="s">
        <v>19</v>
      </c>
      <c r="H1068" s="78" t="s">
        <v>1629</v>
      </c>
      <c r="I1068" s="78" t="s">
        <v>15</v>
      </c>
      <c r="J1068" s="79">
        <v>2.62</v>
      </c>
      <c r="K1068" s="79" t="s">
        <v>16</v>
      </c>
      <c r="L1068" s="79" t="s">
        <v>17</v>
      </c>
      <c r="M1068" s="85"/>
      <c r="N1068" s="86"/>
      <c r="O1068" s="87"/>
      <c r="P1068" s="87"/>
      <c r="Q1068" s="82" t="s">
        <v>21</v>
      </c>
      <c r="R1068" s="82" t="s">
        <v>1630</v>
      </c>
      <c r="S1068" s="83"/>
    </row>
    <row r="1069" spans="1:19" ht="12.75" x14ac:dyDescent="0.2">
      <c r="A1069" s="74">
        <v>200344</v>
      </c>
      <c r="B1069" s="84" t="s">
        <v>3599</v>
      </c>
      <c r="C1069" s="76" t="s">
        <v>1061</v>
      </c>
      <c r="D1069" s="76" t="s">
        <v>2142</v>
      </c>
      <c r="E1069" s="77">
        <v>92560</v>
      </c>
      <c r="F1069" s="78" t="s">
        <v>3600</v>
      </c>
      <c r="G1069" s="78" t="s">
        <v>19</v>
      </c>
      <c r="H1069" s="78" t="s">
        <v>1629</v>
      </c>
      <c r="I1069" s="78" t="s">
        <v>15</v>
      </c>
      <c r="J1069" s="79">
        <v>2.62</v>
      </c>
      <c r="K1069" s="79" t="s">
        <v>16</v>
      </c>
      <c r="L1069" s="79" t="s">
        <v>17</v>
      </c>
      <c r="M1069" s="85"/>
      <c r="N1069" s="86"/>
      <c r="O1069" s="87"/>
      <c r="P1069" s="87"/>
      <c r="Q1069" s="82" t="s">
        <v>21</v>
      </c>
      <c r="R1069" s="82" t="s">
        <v>1630</v>
      </c>
      <c r="S1069" s="83"/>
    </row>
    <row r="1070" spans="1:19" ht="12.75" x14ac:dyDescent="0.2">
      <c r="A1070" s="74">
        <v>305812</v>
      </c>
      <c r="B1070" s="84" t="s">
        <v>3601</v>
      </c>
      <c r="C1070" s="76" t="s">
        <v>1061</v>
      </c>
      <c r="D1070" s="76" t="s">
        <v>2142</v>
      </c>
      <c r="E1070" s="77">
        <v>87823</v>
      </c>
      <c r="F1070" s="78" t="s">
        <v>2899</v>
      </c>
      <c r="G1070" s="78" t="s">
        <v>19</v>
      </c>
      <c r="H1070" s="78" t="s">
        <v>1629</v>
      </c>
      <c r="I1070" s="78" t="s">
        <v>15</v>
      </c>
      <c r="J1070" s="79">
        <v>2.62</v>
      </c>
      <c r="K1070" s="79" t="s">
        <v>16</v>
      </c>
      <c r="L1070" s="79" t="s">
        <v>17</v>
      </c>
      <c r="M1070" s="85"/>
      <c r="N1070" s="86"/>
      <c r="O1070" s="87"/>
      <c r="P1070" s="87"/>
      <c r="Q1070" s="82" t="s">
        <v>21</v>
      </c>
      <c r="R1070" s="82" t="s">
        <v>1630</v>
      </c>
      <c r="S1070" s="89"/>
    </row>
    <row r="1071" spans="1:19" ht="12.75" x14ac:dyDescent="0.2">
      <c r="A1071" s="74">
        <v>735787</v>
      </c>
      <c r="B1071" s="84" t="s">
        <v>3602</v>
      </c>
      <c r="C1071" s="76" t="s">
        <v>196</v>
      </c>
      <c r="D1071" s="76" t="s">
        <v>2142</v>
      </c>
      <c r="E1071" s="77">
        <v>92645</v>
      </c>
      <c r="F1071" s="78" t="s">
        <v>3603</v>
      </c>
      <c r="G1071" s="78" t="s">
        <v>19</v>
      </c>
      <c r="H1071" s="78" t="s">
        <v>1629</v>
      </c>
      <c r="I1071" s="78" t="s">
        <v>15</v>
      </c>
      <c r="J1071" s="79">
        <v>2.62</v>
      </c>
      <c r="K1071" s="79" t="s">
        <v>16</v>
      </c>
      <c r="L1071" s="79" t="s">
        <v>17</v>
      </c>
      <c r="M1071" s="85"/>
      <c r="N1071" s="86"/>
      <c r="O1071" s="87"/>
      <c r="P1071" s="87"/>
      <c r="Q1071" s="80" t="s">
        <v>21</v>
      </c>
      <c r="R1071" s="88" t="s">
        <v>1630</v>
      </c>
      <c r="S1071" s="83"/>
    </row>
    <row r="1072" spans="1:19" ht="12.75" x14ac:dyDescent="0.2">
      <c r="A1072" s="74">
        <v>702609</v>
      </c>
      <c r="B1072" s="84" t="s">
        <v>3604</v>
      </c>
      <c r="C1072" s="76" t="s">
        <v>196</v>
      </c>
      <c r="D1072" s="76" t="s">
        <v>2142</v>
      </c>
      <c r="E1072" s="77">
        <v>92572</v>
      </c>
      <c r="F1072" s="78" t="s">
        <v>1882</v>
      </c>
      <c r="G1072" s="78" t="s">
        <v>19</v>
      </c>
      <c r="H1072" s="78" t="s">
        <v>1629</v>
      </c>
      <c r="I1072" s="78" t="s">
        <v>15</v>
      </c>
      <c r="J1072" s="79">
        <v>2.62</v>
      </c>
      <c r="K1072" s="79" t="s">
        <v>16</v>
      </c>
      <c r="L1072" s="79" t="s">
        <v>17</v>
      </c>
      <c r="M1072" s="85"/>
      <c r="N1072" s="86"/>
      <c r="O1072" s="87"/>
      <c r="P1072" s="87"/>
      <c r="Q1072" s="82" t="s">
        <v>21</v>
      </c>
      <c r="R1072" s="82" t="s">
        <v>1630</v>
      </c>
      <c r="S1072" s="83"/>
    </row>
    <row r="1073" spans="1:19" ht="12.75" x14ac:dyDescent="0.2">
      <c r="A1073" s="74">
        <v>264170</v>
      </c>
      <c r="B1073" s="84" t="s">
        <v>3605</v>
      </c>
      <c r="C1073" s="76" t="s">
        <v>1061</v>
      </c>
      <c r="D1073" s="76" t="s">
        <v>2142</v>
      </c>
      <c r="E1073" s="77">
        <v>92576</v>
      </c>
      <c r="F1073" s="78" t="s">
        <v>3606</v>
      </c>
      <c r="G1073" s="78" t="s">
        <v>19</v>
      </c>
      <c r="H1073" s="78" t="s">
        <v>1629</v>
      </c>
      <c r="I1073" s="80" t="s">
        <v>15</v>
      </c>
      <c r="J1073" s="79">
        <v>2.62</v>
      </c>
      <c r="K1073" s="79" t="s">
        <v>16</v>
      </c>
      <c r="L1073" s="79" t="s">
        <v>17</v>
      </c>
      <c r="M1073" s="85"/>
      <c r="N1073" s="86"/>
      <c r="O1073" s="87"/>
      <c r="P1073" s="87"/>
      <c r="Q1073" s="82" t="s">
        <v>21</v>
      </c>
      <c r="R1073" s="82" t="s">
        <v>1630</v>
      </c>
      <c r="S1073" s="83"/>
    </row>
    <row r="1074" spans="1:19" ht="12.75" x14ac:dyDescent="0.2">
      <c r="A1074" s="74">
        <v>182570</v>
      </c>
      <c r="B1074" s="84" t="s">
        <v>3607</v>
      </c>
      <c r="C1074" s="76" t="s">
        <v>196</v>
      </c>
      <c r="D1074" s="76" t="s">
        <v>2142</v>
      </c>
      <c r="E1074" s="77">
        <v>92574</v>
      </c>
      <c r="F1074" s="78" t="s">
        <v>3608</v>
      </c>
      <c r="G1074" s="78" t="s">
        <v>19</v>
      </c>
      <c r="H1074" s="78" t="s">
        <v>1629</v>
      </c>
      <c r="I1074" s="80" t="s">
        <v>15</v>
      </c>
      <c r="J1074" s="79">
        <v>2.62</v>
      </c>
      <c r="K1074" s="79" t="s">
        <v>16</v>
      </c>
      <c r="L1074" s="79" t="s">
        <v>17</v>
      </c>
      <c r="M1074" s="85"/>
      <c r="N1074" s="86"/>
      <c r="O1074" s="87"/>
      <c r="P1074" s="87"/>
      <c r="Q1074" s="82" t="s">
        <v>21</v>
      </c>
      <c r="R1074" s="82" t="s">
        <v>1630</v>
      </c>
      <c r="S1074" s="89"/>
    </row>
    <row r="1075" spans="1:19" ht="12.75" x14ac:dyDescent="0.2">
      <c r="A1075" s="74">
        <v>107593</v>
      </c>
      <c r="B1075" s="84" t="s">
        <v>3609</v>
      </c>
      <c r="C1075" s="76" t="s">
        <v>1061</v>
      </c>
      <c r="D1075" s="76" t="s">
        <v>2142</v>
      </c>
      <c r="E1075" s="77">
        <v>92577</v>
      </c>
      <c r="F1075" s="78" t="s">
        <v>3610</v>
      </c>
      <c r="G1075" s="78" t="s">
        <v>19</v>
      </c>
      <c r="H1075" s="78" t="s">
        <v>1629</v>
      </c>
      <c r="I1075" s="78" t="s">
        <v>15</v>
      </c>
      <c r="J1075" s="79">
        <v>2.62</v>
      </c>
      <c r="K1075" s="79" t="s">
        <v>16</v>
      </c>
      <c r="L1075" s="79" t="s">
        <v>17</v>
      </c>
      <c r="M1075" s="85"/>
      <c r="N1075" s="86"/>
      <c r="O1075" s="87"/>
      <c r="P1075" s="87"/>
      <c r="Q1075" s="82" t="s">
        <v>21</v>
      </c>
      <c r="R1075" s="82" t="s">
        <v>1630</v>
      </c>
      <c r="S1075" s="83"/>
    </row>
    <row r="1076" spans="1:19" ht="12.75" x14ac:dyDescent="0.2">
      <c r="A1076" s="74">
        <v>451730</v>
      </c>
      <c r="B1076" s="84" t="s">
        <v>3611</v>
      </c>
      <c r="C1076" s="76" t="s">
        <v>196</v>
      </c>
      <c r="D1076" s="76" t="s">
        <v>2142</v>
      </c>
      <c r="E1076" s="77">
        <v>92649</v>
      </c>
      <c r="F1076" s="78" t="s">
        <v>3603</v>
      </c>
      <c r="G1076" s="78" t="s">
        <v>19</v>
      </c>
      <c r="H1076" s="78" t="s">
        <v>1629</v>
      </c>
      <c r="I1076" s="78" t="s">
        <v>15</v>
      </c>
      <c r="J1076" s="79">
        <v>2.62</v>
      </c>
      <c r="K1076" s="79" t="s">
        <v>16</v>
      </c>
      <c r="L1076" s="79" t="s">
        <v>17</v>
      </c>
      <c r="M1076" s="85"/>
      <c r="N1076" s="86"/>
      <c r="O1076" s="87"/>
      <c r="P1076" s="87"/>
      <c r="Q1076" s="80" t="s">
        <v>21</v>
      </c>
      <c r="R1076" s="88" t="s">
        <v>1630</v>
      </c>
      <c r="S1076" s="83"/>
    </row>
    <row r="1077" spans="1:19" ht="12.75" x14ac:dyDescent="0.2">
      <c r="A1077" s="74">
        <v>206504</v>
      </c>
      <c r="B1077" s="84" t="s">
        <v>3612</v>
      </c>
      <c r="C1077" s="76" t="s">
        <v>196</v>
      </c>
      <c r="D1077" s="76" t="s">
        <v>2142</v>
      </c>
      <c r="E1077" s="77">
        <v>92635</v>
      </c>
      <c r="F1077" s="78" t="s">
        <v>2229</v>
      </c>
      <c r="G1077" s="78" t="s">
        <v>19</v>
      </c>
      <c r="H1077" s="78" t="s">
        <v>1629</v>
      </c>
      <c r="I1077" s="78" t="s">
        <v>15</v>
      </c>
      <c r="J1077" s="79">
        <v>2.62</v>
      </c>
      <c r="K1077" s="79" t="s">
        <v>16</v>
      </c>
      <c r="L1077" s="79" t="s">
        <v>17</v>
      </c>
      <c r="M1077" s="85"/>
      <c r="N1077" s="86"/>
      <c r="O1077" s="87"/>
      <c r="P1077" s="87"/>
      <c r="Q1077" s="80" t="s">
        <v>21</v>
      </c>
      <c r="R1077" s="88" t="s">
        <v>1630</v>
      </c>
      <c r="S1077" s="83"/>
    </row>
    <row r="1078" spans="1:19" ht="12.75" x14ac:dyDescent="0.2">
      <c r="A1078" s="74">
        <v>242071</v>
      </c>
      <c r="B1078" s="84" t="s">
        <v>3613</v>
      </c>
      <c r="C1078" s="76" t="s">
        <v>196</v>
      </c>
      <c r="D1078" s="76" t="s">
        <v>2142</v>
      </c>
      <c r="E1078" s="77">
        <v>92660</v>
      </c>
      <c r="F1078" s="78" t="s">
        <v>2229</v>
      </c>
      <c r="G1078" s="78" t="s">
        <v>19</v>
      </c>
      <c r="H1078" s="78" t="s">
        <v>1629</v>
      </c>
      <c r="I1078" s="78" t="s">
        <v>15</v>
      </c>
      <c r="J1078" s="79">
        <v>2.62</v>
      </c>
      <c r="K1078" s="79" t="s">
        <v>16</v>
      </c>
      <c r="L1078" s="79" t="s">
        <v>17</v>
      </c>
      <c r="M1078" s="85"/>
      <c r="N1078" s="86"/>
      <c r="O1078" s="87"/>
      <c r="P1078" s="87"/>
      <c r="Q1078" s="82" t="s">
        <v>21</v>
      </c>
      <c r="R1078" s="82" t="s">
        <v>1630</v>
      </c>
      <c r="S1078" s="83"/>
    </row>
    <row r="1079" spans="1:19" ht="12.75" x14ac:dyDescent="0.2">
      <c r="A1079" s="74">
        <v>242489</v>
      </c>
      <c r="B1079" s="84" t="s">
        <v>3614</v>
      </c>
      <c r="C1079" s="76" t="s">
        <v>196</v>
      </c>
      <c r="D1079" s="76" t="s">
        <v>2142</v>
      </c>
      <c r="E1079" s="77">
        <v>91930</v>
      </c>
      <c r="F1079" s="78" t="s">
        <v>2229</v>
      </c>
      <c r="G1079" s="78" t="s">
        <v>19</v>
      </c>
      <c r="H1079" s="78" t="s">
        <v>1629</v>
      </c>
      <c r="I1079" s="78" t="s">
        <v>15</v>
      </c>
      <c r="J1079" s="79">
        <v>2.62</v>
      </c>
      <c r="K1079" s="79" t="s">
        <v>16</v>
      </c>
      <c r="L1079" s="79" t="s">
        <v>17</v>
      </c>
      <c r="M1079" s="85"/>
      <c r="N1079" s="86"/>
      <c r="O1079" s="87"/>
      <c r="P1079" s="87"/>
      <c r="Q1079" s="80" t="s">
        <v>21</v>
      </c>
      <c r="R1079" s="88" t="s">
        <v>1630</v>
      </c>
      <c r="S1079" s="83"/>
    </row>
    <row r="1080" spans="1:19" ht="12.75" x14ac:dyDescent="0.2">
      <c r="A1080" s="74">
        <v>167837</v>
      </c>
      <c r="B1080" s="75" t="s">
        <v>3615</v>
      </c>
      <c r="C1080" s="76" t="s">
        <v>123</v>
      </c>
      <c r="D1080" s="76" t="s">
        <v>3616</v>
      </c>
      <c r="E1080" s="93" t="s">
        <v>3617</v>
      </c>
      <c r="F1080" s="78" t="s">
        <v>597</v>
      </c>
      <c r="G1080" s="78" t="s">
        <v>52</v>
      </c>
      <c r="H1080" s="78" t="s">
        <v>1629</v>
      </c>
      <c r="I1080" s="78" t="s">
        <v>15</v>
      </c>
      <c r="J1080" s="79">
        <v>2.62</v>
      </c>
      <c r="K1080" s="79">
        <v>65.72</v>
      </c>
      <c r="L1080" s="79" t="s">
        <v>17</v>
      </c>
      <c r="M1080" s="85"/>
      <c r="N1080" s="86"/>
      <c r="O1080" s="87"/>
      <c r="P1080" s="87"/>
      <c r="Q1080" s="82" t="s">
        <v>53</v>
      </c>
      <c r="R1080" s="82" t="s">
        <v>17</v>
      </c>
      <c r="S1080" s="84" t="s">
        <v>1744</v>
      </c>
    </row>
    <row r="1081" spans="1:19" ht="12.75" x14ac:dyDescent="0.2">
      <c r="A1081" s="74">
        <v>481866</v>
      </c>
      <c r="B1081" s="75" t="s">
        <v>3618</v>
      </c>
      <c r="C1081" s="76" t="s">
        <v>123</v>
      </c>
      <c r="D1081" s="76" t="s">
        <v>3616</v>
      </c>
      <c r="E1081" s="93" t="s">
        <v>3619</v>
      </c>
      <c r="F1081" s="78" t="s">
        <v>597</v>
      </c>
      <c r="G1081" s="78" t="s">
        <v>52</v>
      </c>
      <c r="H1081" s="78" t="s">
        <v>1629</v>
      </c>
      <c r="I1081" s="78" t="s">
        <v>15</v>
      </c>
      <c r="J1081" s="79">
        <v>2.62</v>
      </c>
      <c r="K1081" s="79">
        <v>53.78</v>
      </c>
      <c r="L1081" s="79" t="s">
        <v>17</v>
      </c>
      <c r="M1081" s="85"/>
      <c r="N1081" s="86"/>
      <c r="O1081" s="87"/>
      <c r="P1081" s="87"/>
      <c r="Q1081" s="82" t="s">
        <v>53</v>
      </c>
      <c r="R1081" s="82" t="s">
        <v>17</v>
      </c>
      <c r="S1081" s="94" t="s">
        <v>1744</v>
      </c>
    </row>
    <row r="1082" spans="1:19" ht="12.75" x14ac:dyDescent="0.2">
      <c r="A1082" s="74">
        <v>195150</v>
      </c>
      <c r="B1082" s="84" t="s">
        <v>3620</v>
      </c>
      <c r="C1082" s="76" t="s">
        <v>44</v>
      </c>
      <c r="D1082" s="76" t="s">
        <v>563</v>
      </c>
      <c r="E1082" s="77" t="s">
        <v>3621</v>
      </c>
      <c r="F1082" s="78" t="s">
        <v>3622</v>
      </c>
      <c r="G1082" s="78" t="s">
        <v>52</v>
      </c>
      <c r="H1082" s="78" t="s">
        <v>1629</v>
      </c>
      <c r="I1082" s="78" t="s">
        <v>15</v>
      </c>
      <c r="J1082" s="79">
        <v>2.62</v>
      </c>
      <c r="K1082" s="79">
        <v>42.8</v>
      </c>
      <c r="L1082" s="79" t="s">
        <v>17</v>
      </c>
      <c r="M1082" s="85"/>
      <c r="N1082" s="86"/>
      <c r="O1082" s="87"/>
      <c r="P1082" s="87"/>
      <c r="Q1082" s="82" t="s">
        <v>53</v>
      </c>
      <c r="R1082" s="82" t="s">
        <v>17</v>
      </c>
      <c r="S1082" s="84" t="s">
        <v>1784</v>
      </c>
    </row>
    <row r="1083" spans="1:19" ht="12.75" x14ac:dyDescent="0.2">
      <c r="A1083" s="74">
        <v>796010</v>
      </c>
      <c r="B1083" s="84" t="s">
        <v>3623</v>
      </c>
      <c r="C1083" s="76" t="s">
        <v>44</v>
      </c>
      <c r="D1083" s="76" t="s">
        <v>2043</v>
      </c>
      <c r="E1083" s="77" t="s">
        <v>727</v>
      </c>
      <c r="F1083" s="78" t="s">
        <v>728</v>
      </c>
      <c r="G1083" s="78" t="s">
        <v>52</v>
      </c>
      <c r="H1083" s="78" t="s">
        <v>1629</v>
      </c>
      <c r="I1083" s="78" t="s">
        <v>15</v>
      </c>
      <c r="J1083" s="79">
        <v>2.62</v>
      </c>
      <c r="K1083" s="79">
        <v>22.58</v>
      </c>
      <c r="L1083" s="79" t="s">
        <v>17</v>
      </c>
      <c r="M1083" s="85"/>
      <c r="N1083" s="86"/>
      <c r="O1083" s="87"/>
      <c r="P1083" s="87"/>
      <c r="Q1083" s="80" t="s">
        <v>53</v>
      </c>
      <c r="R1083" s="80" t="s">
        <v>17</v>
      </c>
      <c r="S1083" s="83"/>
    </row>
    <row r="1084" spans="1:19" ht="12.75" x14ac:dyDescent="0.2">
      <c r="A1084" s="74">
        <v>796020</v>
      </c>
      <c r="B1084" s="84" t="s">
        <v>3624</v>
      </c>
      <c r="C1084" s="76" t="s">
        <v>44</v>
      </c>
      <c r="D1084" s="76" t="s">
        <v>2043</v>
      </c>
      <c r="E1084" s="77" t="s">
        <v>730</v>
      </c>
      <c r="F1084" s="78" t="s">
        <v>731</v>
      </c>
      <c r="G1084" s="78" t="s">
        <v>52</v>
      </c>
      <c r="H1084" s="78" t="s">
        <v>1629</v>
      </c>
      <c r="I1084" s="78" t="s">
        <v>15</v>
      </c>
      <c r="J1084" s="79">
        <v>2.62</v>
      </c>
      <c r="K1084" s="79">
        <v>29.65</v>
      </c>
      <c r="L1084" s="79" t="s">
        <v>17</v>
      </c>
      <c r="M1084" s="85"/>
      <c r="N1084" s="86"/>
      <c r="O1084" s="87"/>
      <c r="P1084" s="87"/>
      <c r="Q1084" s="80" t="s">
        <v>53</v>
      </c>
      <c r="R1084" s="80" t="s">
        <v>17</v>
      </c>
      <c r="S1084" s="83"/>
    </row>
    <row r="1085" spans="1:19" ht="12.75" x14ac:dyDescent="0.2">
      <c r="A1085" s="74">
        <v>195987</v>
      </c>
      <c r="B1085" s="84" t="s">
        <v>3625</v>
      </c>
      <c r="C1085" s="76" t="s">
        <v>44</v>
      </c>
      <c r="D1085" s="76" t="s">
        <v>2043</v>
      </c>
      <c r="E1085" s="77" t="s">
        <v>733</v>
      </c>
      <c r="F1085" s="78" t="s">
        <v>734</v>
      </c>
      <c r="G1085" s="78" t="s">
        <v>52</v>
      </c>
      <c r="H1085" s="78" t="s">
        <v>1629</v>
      </c>
      <c r="I1085" s="78" t="s">
        <v>15</v>
      </c>
      <c r="J1085" s="79">
        <v>2.62</v>
      </c>
      <c r="K1085" s="79">
        <v>35.08</v>
      </c>
      <c r="L1085" s="79" t="s">
        <v>17</v>
      </c>
      <c r="M1085" s="85"/>
      <c r="N1085" s="86"/>
      <c r="O1085" s="87"/>
      <c r="P1085" s="87"/>
      <c r="Q1085" s="80" t="s">
        <v>53</v>
      </c>
      <c r="R1085" s="80" t="s">
        <v>17</v>
      </c>
      <c r="S1085" s="83"/>
    </row>
    <row r="1086" spans="1:19" ht="12.75" x14ac:dyDescent="0.2">
      <c r="A1086" s="74">
        <v>197963</v>
      </c>
      <c r="B1086" s="84" t="s">
        <v>3626</v>
      </c>
      <c r="C1086" s="76" t="s">
        <v>1061</v>
      </c>
      <c r="D1086" s="76" t="s">
        <v>1090</v>
      </c>
      <c r="E1086" s="77">
        <v>560</v>
      </c>
      <c r="F1086" s="78" t="s">
        <v>3610</v>
      </c>
      <c r="G1086" s="78" t="s">
        <v>19</v>
      </c>
      <c r="H1086" s="78" t="s">
        <v>1629</v>
      </c>
      <c r="I1086" s="80" t="s">
        <v>15</v>
      </c>
      <c r="J1086" s="79">
        <v>2.62</v>
      </c>
      <c r="K1086" s="79" t="s">
        <v>16</v>
      </c>
      <c r="L1086" s="79" t="s">
        <v>17</v>
      </c>
      <c r="M1086" s="85"/>
      <c r="N1086" s="86"/>
      <c r="O1086" s="87"/>
      <c r="P1086" s="87"/>
      <c r="Q1086" s="80" t="s">
        <v>21</v>
      </c>
      <c r="R1086" s="88" t="s">
        <v>1630</v>
      </c>
      <c r="S1086" s="83"/>
    </row>
    <row r="1087" spans="1:19" ht="12.75" x14ac:dyDescent="0.2">
      <c r="A1087" s="74">
        <v>282662</v>
      </c>
      <c r="B1087" s="84" t="s">
        <v>3627</v>
      </c>
      <c r="C1087" s="76" t="s">
        <v>3628</v>
      </c>
      <c r="D1087" s="76" t="s">
        <v>3629</v>
      </c>
      <c r="E1087" s="77">
        <v>30025</v>
      </c>
      <c r="F1087" s="78" t="s">
        <v>469</v>
      </c>
      <c r="G1087" s="78" t="s">
        <v>52</v>
      </c>
      <c r="H1087" s="78" t="s">
        <v>1629</v>
      </c>
      <c r="I1087" s="78" t="s">
        <v>15</v>
      </c>
      <c r="J1087" s="79">
        <v>2.62</v>
      </c>
      <c r="K1087" s="79">
        <v>70.56</v>
      </c>
      <c r="L1087" s="79" t="s">
        <v>17</v>
      </c>
      <c r="M1087" s="85"/>
      <c r="N1087" s="86"/>
      <c r="O1087" s="87"/>
      <c r="P1087" s="87"/>
      <c r="Q1087" s="82" t="s">
        <v>53</v>
      </c>
      <c r="R1087" s="82" t="s">
        <v>17</v>
      </c>
      <c r="S1087" s="84" t="s">
        <v>1784</v>
      </c>
    </row>
    <row r="1088" spans="1:19" ht="12.75" x14ac:dyDescent="0.2">
      <c r="A1088" s="74">
        <v>498297</v>
      </c>
      <c r="B1088" s="84" t="s">
        <v>3630</v>
      </c>
      <c r="C1088" s="76" t="s">
        <v>23</v>
      </c>
      <c r="D1088" s="76" t="s">
        <v>49</v>
      </c>
      <c r="E1088" s="77" t="s">
        <v>736</v>
      </c>
      <c r="F1088" s="78" t="s">
        <v>737</v>
      </c>
      <c r="G1088" s="78" t="s">
        <v>52</v>
      </c>
      <c r="H1088" s="78" t="s">
        <v>1629</v>
      </c>
      <c r="I1088" s="78" t="s">
        <v>15</v>
      </c>
      <c r="J1088" s="79">
        <v>2.62</v>
      </c>
      <c r="K1088" s="79">
        <v>54.62</v>
      </c>
      <c r="L1088" s="79" t="s">
        <v>17</v>
      </c>
      <c r="M1088" s="85"/>
      <c r="N1088" s="86"/>
      <c r="O1088" s="87"/>
      <c r="P1088" s="87"/>
      <c r="Q1088" s="80" t="s">
        <v>53</v>
      </c>
      <c r="R1088" s="80" t="s">
        <v>17</v>
      </c>
      <c r="S1088" s="84" t="s">
        <v>1671</v>
      </c>
    </row>
    <row r="1089" spans="1:19" ht="12.75" x14ac:dyDescent="0.2">
      <c r="A1089" s="74">
        <v>634801</v>
      </c>
      <c r="B1089" s="84" t="s">
        <v>3631</v>
      </c>
      <c r="C1089" s="76" t="s">
        <v>3632</v>
      </c>
      <c r="D1089" s="76" t="s">
        <v>3633</v>
      </c>
      <c r="E1089" s="77" t="s">
        <v>3634</v>
      </c>
      <c r="F1089" s="78" t="s">
        <v>752</v>
      </c>
      <c r="G1089" s="78" t="s">
        <v>52</v>
      </c>
      <c r="H1089" s="78" t="s">
        <v>1629</v>
      </c>
      <c r="I1089" s="78" t="s">
        <v>15</v>
      </c>
      <c r="J1089" s="79">
        <v>2.62</v>
      </c>
      <c r="K1089" s="79">
        <v>65.84</v>
      </c>
      <c r="L1089" s="79" t="s">
        <v>17</v>
      </c>
      <c r="M1089" s="85"/>
      <c r="N1089" s="86"/>
      <c r="O1089" s="87"/>
      <c r="P1089" s="87"/>
      <c r="Q1089" s="82" t="s">
        <v>53</v>
      </c>
      <c r="R1089" s="82" t="s">
        <v>17</v>
      </c>
      <c r="S1089" s="83"/>
    </row>
    <row r="1090" spans="1:19" ht="12.75" x14ac:dyDescent="0.2">
      <c r="A1090" s="74">
        <v>737841</v>
      </c>
      <c r="B1090" s="84" t="s">
        <v>3635</v>
      </c>
      <c r="C1090" s="76" t="s">
        <v>139</v>
      </c>
      <c r="D1090" s="76" t="s">
        <v>139</v>
      </c>
      <c r="E1090" s="77">
        <v>7056</v>
      </c>
      <c r="F1090" s="78" t="s">
        <v>3636</v>
      </c>
      <c r="G1090" s="78" t="s">
        <v>104</v>
      </c>
      <c r="H1090" s="78" t="s">
        <v>1629</v>
      </c>
      <c r="I1090" s="78" t="s">
        <v>15</v>
      </c>
      <c r="J1090" s="79">
        <v>2.62</v>
      </c>
      <c r="K1090" s="79">
        <v>45.99</v>
      </c>
      <c r="L1090" s="79" t="s">
        <v>17</v>
      </c>
      <c r="M1090" s="85"/>
      <c r="N1090" s="86"/>
      <c r="O1090" s="87"/>
      <c r="P1090" s="87"/>
      <c r="Q1090" s="82" t="s">
        <v>21</v>
      </c>
      <c r="R1090" s="82" t="s">
        <v>1630</v>
      </c>
      <c r="S1090" s="83"/>
    </row>
    <row r="1091" spans="1:19" ht="12.75" x14ac:dyDescent="0.2">
      <c r="A1091" s="74">
        <v>737940</v>
      </c>
      <c r="B1091" s="84" t="s">
        <v>3637</v>
      </c>
      <c r="C1091" s="76" t="s">
        <v>139</v>
      </c>
      <c r="D1091" s="76" t="s">
        <v>139</v>
      </c>
      <c r="E1091" s="77">
        <v>7055</v>
      </c>
      <c r="F1091" s="78" t="s">
        <v>3636</v>
      </c>
      <c r="G1091" s="78" t="s">
        <v>104</v>
      </c>
      <c r="H1091" s="78" t="s">
        <v>1629</v>
      </c>
      <c r="I1091" s="78" t="s">
        <v>15</v>
      </c>
      <c r="J1091" s="79">
        <v>2.62</v>
      </c>
      <c r="K1091" s="79">
        <v>46.57</v>
      </c>
      <c r="L1091" s="79" t="s">
        <v>17</v>
      </c>
      <c r="M1091" s="85"/>
      <c r="N1091" s="86"/>
      <c r="O1091" s="87"/>
      <c r="P1091" s="87"/>
      <c r="Q1091" s="82" t="s">
        <v>21</v>
      </c>
      <c r="R1091" s="82" t="s">
        <v>1630</v>
      </c>
      <c r="S1091" s="83"/>
    </row>
    <row r="1092" spans="1:19" ht="12.75" x14ac:dyDescent="0.2">
      <c r="A1092" s="74">
        <v>737901</v>
      </c>
      <c r="B1092" s="84" t="s">
        <v>3638</v>
      </c>
      <c r="C1092" s="76" t="s">
        <v>139</v>
      </c>
      <c r="D1092" s="76" t="s">
        <v>139</v>
      </c>
      <c r="E1092" s="77">
        <v>7058</v>
      </c>
      <c r="F1092" s="78" t="s">
        <v>3636</v>
      </c>
      <c r="G1092" s="78" t="s">
        <v>104</v>
      </c>
      <c r="H1092" s="78" t="s">
        <v>1629</v>
      </c>
      <c r="I1092" s="78" t="s">
        <v>15</v>
      </c>
      <c r="J1092" s="79">
        <v>2.62</v>
      </c>
      <c r="K1092" s="79">
        <v>48.17</v>
      </c>
      <c r="L1092" s="79" t="s">
        <v>17</v>
      </c>
      <c r="M1092" s="85"/>
      <c r="N1092" s="86"/>
      <c r="O1092" s="87"/>
      <c r="P1092" s="87"/>
      <c r="Q1092" s="80" t="s">
        <v>21</v>
      </c>
      <c r="R1092" s="88" t="s">
        <v>1630</v>
      </c>
      <c r="S1092" s="83"/>
    </row>
    <row r="1093" spans="1:19" ht="12.75" x14ac:dyDescent="0.2">
      <c r="A1093" s="74">
        <v>568257</v>
      </c>
      <c r="B1093" s="84" t="s">
        <v>3639</v>
      </c>
      <c r="C1093" s="76" t="s">
        <v>886</v>
      </c>
      <c r="D1093" s="76" t="s">
        <v>1722</v>
      </c>
      <c r="E1093" s="77">
        <v>10207</v>
      </c>
      <c r="F1093" s="78" t="s">
        <v>3640</v>
      </c>
      <c r="G1093" s="78" t="s">
        <v>33</v>
      </c>
      <c r="H1093" s="78" t="s">
        <v>1629</v>
      </c>
      <c r="I1093" s="78" t="s">
        <v>15</v>
      </c>
      <c r="J1093" s="79">
        <v>2.62</v>
      </c>
      <c r="K1093" s="79">
        <v>88.06</v>
      </c>
      <c r="L1093" s="79" t="s">
        <v>17</v>
      </c>
      <c r="M1093" s="85"/>
      <c r="N1093" s="86"/>
      <c r="O1093" s="87"/>
      <c r="P1093" s="87"/>
      <c r="Q1093" s="82" t="s">
        <v>21</v>
      </c>
      <c r="R1093" s="82" t="s">
        <v>1630</v>
      </c>
      <c r="S1093" s="83"/>
    </row>
    <row r="1094" spans="1:19" ht="12.75" x14ac:dyDescent="0.2">
      <c r="A1094" s="74">
        <v>555960</v>
      </c>
      <c r="B1094" s="84" t="s">
        <v>3641</v>
      </c>
      <c r="C1094" s="76" t="s">
        <v>886</v>
      </c>
      <c r="D1094" s="76" t="s">
        <v>1722</v>
      </c>
      <c r="E1094" s="77">
        <v>10101</v>
      </c>
      <c r="F1094" s="78" t="s">
        <v>3642</v>
      </c>
      <c r="G1094" s="78" t="s">
        <v>47</v>
      </c>
      <c r="H1094" s="78" t="s">
        <v>1629</v>
      </c>
      <c r="I1094" s="78" t="s">
        <v>160</v>
      </c>
      <c r="J1094" s="79">
        <v>2.62</v>
      </c>
      <c r="K1094" s="79">
        <v>75.52</v>
      </c>
      <c r="L1094" s="79">
        <v>63.57</v>
      </c>
      <c r="M1094" s="80">
        <v>110242</v>
      </c>
      <c r="N1094" s="81">
        <v>6</v>
      </c>
      <c r="O1094" s="82">
        <v>11.95</v>
      </c>
      <c r="P1094" s="82">
        <v>0</v>
      </c>
      <c r="Q1094" s="82" t="s">
        <v>21</v>
      </c>
      <c r="R1094" s="82" t="s">
        <v>1630</v>
      </c>
      <c r="S1094" s="83"/>
    </row>
    <row r="1095" spans="1:19" ht="12.75" x14ac:dyDescent="0.2">
      <c r="A1095" s="74">
        <v>588391</v>
      </c>
      <c r="B1095" s="84" t="s">
        <v>3643</v>
      </c>
      <c r="C1095" s="76" t="s">
        <v>886</v>
      </c>
      <c r="D1095" s="76" t="s">
        <v>1722</v>
      </c>
      <c r="E1095" s="77">
        <v>10102</v>
      </c>
      <c r="F1095" s="78" t="s">
        <v>3644</v>
      </c>
      <c r="G1095" s="78" t="s">
        <v>47</v>
      </c>
      <c r="H1095" s="78" t="s">
        <v>1629</v>
      </c>
      <c r="I1095" s="78" t="s">
        <v>160</v>
      </c>
      <c r="J1095" s="79">
        <v>2.62</v>
      </c>
      <c r="K1095" s="79">
        <v>80.98</v>
      </c>
      <c r="L1095" s="79">
        <v>72.14</v>
      </c>
      <c r="M1095" s="80">
        <v>110242</v>
      </c>
      <c r="N1095" s="81">
        <v>4.4400000000000004</v>
      </c>
      <c r="O1095" s="82">
        <v>8.84</v>
      </c>
      <c r="P1095" s="82">
        <v>0</v>
      </c>
      <c r="Q1095" s="82" t="s">
        <v>21</v>
      </c>
      <c r="R1095" s="82" t="s">
        <v>1630</v>
      </c>
      <c r="S1095" s="83"/>
    </row>
    <row r="1096" spans="1:19" ht="12.75" x14ac:dyDescent="0.2">
      <c r="A1096" s="74">
        <v>566757</v>
      </c>
      <c r="B1096" s="84" t="s">
        <v>3645</v>
      </c>
      <c r="C1096" s="76" t="s">
        <v>2880</v>
      </c>
      <c r="D1096" s="76" t="s">
        <v>1722</v>
      </c>
      <c r="E1096" s="77">
        <v>10218</v>
      </c>
      <c r="F1096" s="78" t="s">
        <v>3646</v>
      </c>
      <c r="G1096" s="78" t="s">
        <v>47</v>
      </c>
      <c r="H1096" s="78" t="s">
        <v>1629</v>
      </c>
      <c r="I1096" s="78" t="s">
        <v>160</v>
      </c>
      <c r="J1096" s="79">
        <v>2.62</v>
      </c>
      <c r="K1096" s="79">
        <v>91.07</v>
      </c>
      <c r="L1096" s="79">
        <v>86.65</v>
      </c>
      <c r="M1096" s="78">
        <v>110242</v>
      </c>
      <c r="N1096" s="81">
        <v>2.2200000000000002</v>
      </c>
      <c r="O1096" s="82">
        <v>4.42</v>
      </c>
      <c r="P1096" s="82">
        <v>0</v>
      </c>
      <c r="Q1096" s="82" t="s">
        <v>21</v>
      </c>
      <c r="R1096" s="82" t="s">
        <v>1630</v>
      </c>
      <c r="S1096" s="83"/>
    </row>
    <row r="1097" spans="1:19" ht="12.75" x14ac:dyDescent="0.2">
      <c r="A1097" s="74">
        <v>914994</v>
      </c>
      <c r="B1097" s="84" t="s">
        <v>3647</v>
      </c>
      <c r="C1097" s="76" t="s">
        <v>886</v>
      </c>
      <c r="D1097" s="76" t="s">
        <v>1722</v>
      </c>
      <c r="E1097" s="77">
        <v>10202</v>
      </c>
      <c r="F1097" s="78" t="s">
        <v>3648</v>
      </c>
      <c r="G1097" s="78" t="s">
        <v>47</v>
      </c>
      <c r="H1097" s="78" t="s">
        <v>1629</v>
      </c>
      <c r="I1097" s="78" t="s">
        <v>160</v>
      </c>
      <c r="J1097" s="79">
        <v>2.62</v>
      </c>
      <c r="K1097" s="79">
        <v>80.459999999999994</v>
      </c>
      <c r="L1097" s="79">
        <v>76.02</v>
      </c>
      <c r="M1097" s="80">
        <v>110242</v>
      </c>
      <c r="N1097" s="81">
        <v>2.23</v>
      </c>
      <c r="O1097" s="82">
        <v>4.4400000000000004</v>
      </c>
      <c r="P1097" s="82">
        <v>0</v>
      </c>
      <c r="Q1097" s="82" t="s">
        <v>21</v>
      </c>
      <c r="R1097" s="82" t="s">
        <v>1630</v>
      </c>
      <c r="S1097" s="83"/>
    </row>
    <row r="1098" spans="1:19" ht="12.75" x14ac:dyDescent="0.2">
      <c r="A1098" s="74">
        <v>839281</v>
      </c>
      <c r="B1098" s="84" t="s">
        <v>3649</v>
      </c>
      <c r="C1098" s="76" t="s">
        <v>3650</v>
      </c>
      <c r="D1098" s="76" t="s">
        <v>3279</v>
      </c>
      <c r="E1098" s="77" t="s">
        <v>3651</v>
      </c>
      <c r="F1098" s="78" t="s">
        <v>360</v>
      </c>
      <c r="G1098" s="78" t="s">
        <v>104</v>
      </c>
      <c r="H1098" s="78" t="s">
        <v>1629</v>
      </c>
      <c r="I1098" s="78" t="s">
        <v>15</v>
      </c>
      <c r="J1098" s="79">
        <v>2.62</v>
      </c>
      <c r="K1098" s="79">
        <v>50.08</v>
      </c>
      <c r="L1098" s="79" t="s">
        <v>17</v>
      </c>
      <c r="M1098" s="85"/>
      <c r="N1098" s="86"/>
      <c r="O1098" s="87"/>
      <c r="P1098" s="87"/>
      <c r="Q1098" s="80" t="s">
        <v>3652</v>
      </c>
      <c r="R1098" s="82" t="s">
        <v>1802</v>
      </c>
      <c r="S1098" s="83"/>
    </row>
    <row r="1099" spans="1:19" ht="12.75" x14ac:dyDescent="0.2">
      <c r="A1099" s="74">
        <v>554086</v>
      </c>
      <c r="B1099" s="84" t="s">
        <v>3653</v>
      </c>
      <c r="C1099" s="84" t="s">
        <v>2034</v>
      </c>
      <c r="D1099" s="84" t="s">
        <v>2035</v>
      </c>
      <c r="E1099" s="101">
        <v>4251</v>
      </c>
      <c r="F1099" s="78" t="s">
        <v>2036</v>
      </c>
      <c r="G1099" s="78" t="s">
        <v>19</v>
      </c>
      <c r="H1099" s="78" t="s">
        <v>1629</v>
      </c>
      <c r="I1099" s="78" t="s">
        <v>15</v>
      </c>
      <c r="J1099" s="79">
        <v>2.62</v>
      </c>
      <c r="K1099" s="79">
        <v>53.42</v>
      </c>
      <c r="L1099" s="79" t="s">
        <v>17</v>
      </c>
      <c r="M1099" s="85"/>
      <c r="N1099" s="86"/>
      <c r="O1099" s="87"/>
      <c r="P1099" s="87"/>
      <c r="Q1099" s="82" t="s">
        <v>21</v>
      </c>
      <c r="R1099" s="82" t="s">
        <v>1630</v>
      </c>
      <c r="S1099" s="84" t="s">
        <v>2037</v>
      </c>
    </row>
    <row r="1100" spans="1:19" ht="12.75" x14ac:dyDescent="0.2">
      <c r="A1100" s="74">
        <v>120750</v>
      </c>
      <c r="B1100" s="84" t="s">
        <v>3654</v>
      </c>
      <c r="C1100" s="76" t="s">
        <v>44</v>
      </c>
      <c r="D1100" s="76" t="s">
        <v>1756</v>
      </c>
      <c r="E1100" s="77">
        <v>120750</v>
      </c>
      <c r="F1100" s="78" t="s">
        <v>271</v>
      </c>
      <c r="G1100" s="78" t="s">
        <v>104</v>
      </c>
      <c r="H1100" s="78" t="s">
        <v>1629</v>
      </c>
      <c r="I1100" s="78" t="s">
        <v>15</v>
      </c>
      <c r="J1100" s="79">
        <v>2.62</v>
      </c>
      <c r="K1100" s="79">
        <v>58.95</v>
      </c>
      <c r="L1100" s="79" t="s">
        <v>17</v>
      </c>
      <c r="M1100" s="85"/>
      <c r="N1100" s="86"/>
      <c r="O1100" s="87"/>
      <c r="P1100" s="87"/>
      <c r="Q1100" s="89"/>
      <c r="R1100" s="82" t="s">
        <v>1802</v>
      </c>
      <c r="S1100" s="83"/>
    </row>
    <row r="1101" spans="1:19" ht="12.75" x14ac:dyDescent="0.2">
      <c r="A1101" s="74">
        <v>252621</v>
      </c>
      <c r="B1101" s="84" t="s">
        <v>3655</v>
      </c>
      <c r="C1101" s="76" t="s">
        <v>587</v>
      </c>
      <c r="D1101" s="76" t="s">
        <v>3656</v>
      </c>
      <c r="E1101" s="77">
        <v>7120210550</v>
      </c>
      <c r="F1101" s="78" t="s">
        <v>202</v>
      </c>
      <c r="G1101" s="78" t="s">
        <v>104</v>
      </c>
      <c r="H1101" s="78" t="s">
        <v>1629</v>
      </c>
      <c r="I1101" s="78" t="s">
        <v>15</v>
      </c>
      <c r="J1101" s="79">
        <v>2.62</v>
      </c>
      <c r="K1101" s="79">
        <v>37.369999999999997</v>
      </c>
      <c r="L1101" s="79" t="s">
        <v>17</v>
      </c>
      <c r="M1101" s="85"/>
      <c r="N1101" s="86"/>
      <c r="O1101" s="87"/>
      <c r="P1101" s="87"/>
      <c r="Q1101" s="80" t="s">
        <v>165</v>
      </c>
      <c r="R1101" s="82" t="s">
        <v>1802</v>
      </c>
      <c r="S1101" s="84" t="s">
        <v>1671</v>
      </c>
    </row>
    <row r="1102" spans="1:19" ht="12.75" x14ac:dyDescent="0.2">
      <c r="A1102" s="74">
        <v>128078</v>
      </c>
      <c r="B1102" s="84" t="s">
        <v>3657</v>
      </c>
      <c r="C1102" s="76" t="s">
        <v>587</v>
      </c>
      <c r="D1102" s="76" t="s">
        <v>588</v>
      </c>
      <c r="E1102" s="77">
        <v>3890000443</v>
      </c>
      <c r="F1102" s="78" t="s">
        <v>589</v>
      </c>
      <c r="G1102" s="78" t="s">
        <v>33</v>
      </c>
      <c r="H1102" s="78" t="s">
        <v>1629</v>
      </c>
      <c r="I1102" s="78" t="s">
        <v>15</v>
      </c>
      <c r="J1102" s="79">
        <v>2.62</v>
      </c>
      <c r="K1102" s="79">
        <v>21.02</v>
      </c>
      <c r="L1102" s="79" t="s">
        <v>17</v>
      </c>
      <c r="M1102" s="85"/>
      <c r="N1102" s="86"/>
      <c r="O1102" s="87"/>
      <c r="P1102" s="87"/>
      <c r="Q1102" s="80" t="s">
        <v>921</v>
      </c>
      <c r="R1102" s="82" t="s">
        <v>1802</v>
      </c>
      <c r="S1102" s="83"/>
    </row>
    <row r="1103" spans="1:19" ht="12.75" x14ac:dyDescent="0.2">
      <c r="A1103" s="74">
        <v>772331</v>
      </c>
      <c r="B1103" s="84" t="s">
        <v>3658</v>
      </c>
      <c r="C1103" s="76" t="s">
        <v>44</v>
      </c>
      <c r="D1103" s="76" t="s">
        <v>1756</v>
      </c>
      <c r="E1103" s="77">
        <v>772331</v>
      </c>
      <c r="F1103" s="78" t="s">
        <v>761</v>
      </c>
      <c r="G1103" s="78" t="s">
        <v>33</v>
      </c>
      <c r="H1103" s="78" t="s">
        <v>1629</v>
      </c>
      <c r="I1103" s="78" t="s">
        <v>15</v>
      </c>
      <c r="J1103" s="79">
        <v>2.62</v>
      </c>
      <c r="K1103" s="79">
        <v>26.6</v>
      </c>
      <c r="L1103" s="79" t="s">
        <v>17</v>
      </c>
      <c r="M1103" s="85"/>
      <c r="N1103" s="86"/>
      <c r="O1103" s="87"/>
      <c r="P1103" s="87"/>
      <c r="Q1103" s="82" t="s">
        <v>21</v>
      </c>
      <c r="R1103" s="82" t="s">
        <v>1630</v>
      </c>
      <c r="S1103" s="83"/>
    </row>
    <row r="1104" spans="1:19" ht="12.75" x14ac:dyDescent="0.2">
      <c r="A1104" s="74">
        <v>733061</v>
      </c>
      <c r="B1104" s="84" t="s">
        <v>3659</v>
      </c>
      <c r="C1104" s="76" t="s">
        <v>44</v>
      </c>
      <c r="D1104" s="76" t="s">
        <v>1756</v>
      </c>
      <c r="E1104" s="77">
        <v>733061</v>
      </c>
      <c r="F1104" s="78" t="s">
        <v>763</v>
      </c>
      <c r="G1104" s="78" t="s">
        <v>33</v>
      </c>
      <c r="H1104" s="78" t="s">
        <v>1629</v>
      </c>
      <c r="I1104" s="78" t="s">
        <v>15</v>
      </c>
      <c r="J1104" s="79">
        <v>2.62</v>
      </c>
      <c r="K1104" s="79">
        <v>38.840000000000003</v>
      </c>
      <c r="L1104" s="79" t="s">
        <v>17</v>
      </c>
      <c r="M1104" s="85"/>
      <c r="N1104" s="86"/>
      <c r="O1104" s="87"/>
      <c r="P1104" s="87"/>
      <c r="Q1104" s="80" t="s">
        <v>21</v>
      </c>
      <c r="R1104" s="88" t="s">
        <v>1630</v>
      </c>
      <c r="S1104" s="83"/>
    </row>
    <row r="1105" spans="1:19" ht="12.75" x14ac:dyDescent="0.2">
      <c r="A1105" s="74">
        <v>693911</v>
      </c>
      <c r="B1105" s="84" t="s">
        <v>3660</v>
      </c>
      <c r="C1105" s="76" t="s">
        <v>101</v>
      </c>
      <c r="D1105" s="76" t="s">
        <v>3037</v>
      </c>
      <c r="E1105" s="77" t="s">
        <v>3661</v>
      </c>
      <c r="F1105" s="78" t="s">
        <v>376</v>
      </c>
      <c r="G1105" s="78" t="s">
        <v>33</v>
      </c>
      <c r="H1105" s="78" t="s">
        <v>1629</v>
      </c>
      <c r="I1105" s="78" t="s">
        <v>15</v>
      </c>
      <c r="J1105" s="79">
        <v>2.62</v>
      </c>
      <c r="K1105" s="79">
        <v>48.91</v>
      </c>
      <c r="L1105" s="79" t="s">
        <v>17</v>
      </c>
      <c r="M1105" s="85"/>
      <c r="N1105" s="86"/>
      <c r="O1105" s="87"/>
      <c r="P1105" s="87"/>
      <c r="Q1105" s="80" t="s">
        <v>21</v>
      </c>
      <c r="R1105" s="88" t="s">
        <v>1630</v>
      </c>
      <c r="S1105" s="84" t="s">
        <v>1671</v>
      </c>
    </row>
    <row r="1106" spans="1:19" ht="12.75" x14ac:dyDescent="0.2">
      <c r="A1106" s="74">
        <v>429406</v>
      </c>
      <c r="B1106" s="75" t="s">
        <v>3662</v>
      </c>
      <c r="C1106" s="76" t="s">
        <v>44</v>
      </c>
      <c r="D1106" s="76" t="s">
        <v>3037</v>
      </c>
      <c r="E1106" s="77" t="s">
        <v>3663</v>
      </c>
      <c r="F1106" s="80" t="s">
        <v>3664</v>
      </c>
      <c r="G1106" s="80" t="s">
        <v>33</v>
      </c>
      <c r="H1106" s="80" t="s">
        <v>1629</v>
      </c>
      <c r="I1106" s="80" t="s">
        <v>15</v>
      </c>
      <c r="J1106" s="90">
        <v>2.62</v>
      </c>
      <c r="K1106" s="90">
        <v>48.53</v>
      </c>
      <c r="L1106" s="90" t="s">
        <v>17</v>
      </c>
      <c r="M1106" s="85"/>
      <c r="N1106" s="86"/>
      <c r="O1106" s="87"/>
      <c r="P1106" s="87"/>
      <c r="Q1106" s="82" t="s">
        <v>21</v>
      </c>
      <c r="R1106" s="82" t="s">
        <v>1630</v>
      </c>
      <c r="S1106" s="83"/>
    </row>
    <row r="1107" spans="1:19" ht="12.75" x14ac:dyDescent="0.2">
      <c r="A1107" s="74">
        <v>545793</v>
      </c>
      <c r="B1107" s="84" t="s">
        <v>3665</v>
      </c>
      <c r="C1107" s="76" t="s">
        <v>3666</v>
      </c>
      <c r="D1107" s="76" t="s">
        <v>695</v>
      </c>
      <c r="E1107" s="77">
        <v>10021000665331</v>
      </c>
      <c r="F1107" s="78" t="s">
        <v>3667</v>
      </c>
      <c r="G1107" s="78" t="s">
        <v>33</v>
      </c>
      <c r="H1107" s="78" t="s">
        <v>1629</v>
      </c>
      <c r="I1107" s="78" t="s">
        <v>15</v>
      </c>
      <c r="J1107" s="79">
        <v>2.62</v>
      </c>
      <c r="K1107" s="79">
        <v>18.22</v>
      </c>
      <c r="L1107" s="79" t="s">
        <v>17</v>
      </c>
      <c r="M1107" s="85"/>
      <c r="N1107" s="86"/>
      <c r="O1107" s="87"/>
      <c r="P1107" s="87"/>
      <c r="Q1107" s="82" t="s">
        <v>21</v>
      </c>
      <c r="R1107" s="82" t="s">
        <v>1630</v>
      </c>
      <c r="S1107" s="83"/>
    </row>
    <row r="1108" spans="1:19" ht="12.75" x14ac:dyDescent="0.2">
      <c r="A1108" s="74">
        <v>188741</v>
      </c>
      <c r="B1108" s="84" t="s">
        <v>3668</v>
      </c>
      <c r="C1108" s="76" t="s">
        <v>44</v>
      </c>
      <c r="D1108" s="76" t="s">
        <v>2390</v>
      </c>
      <c r="E1108" s="77">
        <v>76068</v>
      </c>
      <c r="F1108" s="78" t="s">
        <v>521</v>
      </c>
      <c r="G1108" s="78" t="s">
        <v>33</v>
      </c>
      <c r="H1108" s="78" t="s">
        <v>1629</v>
      </c>
      <c r="I1108" s="78" t="s">
        <v>15</v>
      </c>
      <c r="J1108" s="79">
        <v>2.62</v>
      </c>
      <c r="K1108" s="79">
        <v>27.12</v>
      </c>
      <c r="L1108" s="79" t="s">
        <v>17</v>
      </c>
      <c r="M1108" s="85"/>
      <c r="N1108" s="86"/>
      <c r="O1108" s="87"/>
      <c r="P1108" s="87"/>
      <c r="Q1108" s="80" t="s">
        <v>21</v>
      </c>
      <c r="R1108" s="88" t="s">
        <v>1630</v>
      </c>
      <c r="S1108" s="83"/>
    </row>
    <row r="1109" spans="1:19" ht="12.75" x14ac:dyDescent="0.2">
      <c r="A1109" s="74">
        <v>870810</v>
      </c>
      <c r="B1109" s="84" t="s">
        <v>3669</v>
      </c>
      <c r="C1109" s="76" t="s">
        <v>1253</v>
      </c>
      <c r="D1109" s="76" t="s">
        <v>2390</v>
      </c>
      <c r="E1109" s="77">
        <v>76178</v>
      </c>
      <c r="F1109" s="78" t="s">
        <v>521</v>
      </c>
      <c r="G1109" s="78" t="s">
        <v>33</v>
      </c>
      <c r="H1109" s="78" t="s">
        <v>1629</v>
      </c>
      <c r="I1109" s="78" t="s">
        <v>15</v>
      </c>
      <c r="J1109" s="79">
        <v>2.62</v>
      </c>
      <c r="K1109" s="79">
        <v>27.82</v>
      </c>
      <c r="L1109" s="79" t="s">
        <v>17</v>
      </c>
      <c r="M1109" s="85"/>
      <c r="N1109" s="86"/>
      <c r="O1109" s="87"/>
      <c r="P1109" s="87"/>
      <c r="Q1109" s="80" t="s">
        <v>21</v>
      </c>
      <c r="R1109" s="88" t="s">
        <v>1630</v>
      </c>
      <c r="S1109" s="83"/>
    </row>
    <row r="1110" spans="1:19" ht="12.75" x14ac:dyDescent="0.2">
      <c r="A1110" s="74">
        <v>433744</v>
      </c>
      <c r="B1110" s="84" t="s">
        <v>3670</v>
      </c>
      <c r="C1110" s="76" t="s">
        <v>765</v>
      </c>
      <c r="D1110" s="76" t="s">
        <v>695</v>
      </c>
      <c r="E1110" s="77">
        <v>716037215705</v>
      </c>
      <c r="F1110" s="78" t="s">
        <v>766</v>
      </c>
      <c r="G1110" s="78" t="s">
        <v>33</v>
      </c>
      <c r="H1110" s="78" t="s">
        <v>1629</v>
      </c>
      <c r="I1110" s="78" t="s">
        <v>15</v>
      </c>
      <c r="J1110" s="79">
        <v>2.62</v>
      </c>
      <c r="K1110" s="79">
        <v>14.01</v>
      </c>
      <c r="L1110" s="79" t="s">
        <v>17</v>
      </c>
      <c r="M1110" s="85"/>
      <c r="N1110" s="86"/>
      <c r="O1110" s="87"/>
      <c r="P1110" s="87"/>
      <c r="Q1110" s="80" t="s">
        <v>21</v>
      </c>
      <c r="R1110" s="88" t="s">
        <v>1630</v>
      </c>
      <c r="S1110" s="83"/>
    </row>
    <row r="1111" spans="1:19" ht="12.75" x14ac:dyDescent="0.2">
      <c r="A1111" s="74">
        <v>600377</v>
      </c>
      <c r="B1111" s="84" t="s">
        <v>3671</v>
      </c>
      <c r="C1111" s="76" t="s">
        <v>3672</v>
      </c>
      <c r="D1111" s="76" t="s">
        <v>3373</v>
      </c>
      <c r="E1111" s="77">
        <v>4800135165</v>
      </c>
      <c r="F1111" s="78" t="s">
        <v>3673</v>
      </c>
      <c r="G1111" s="78" t="s">
        <v>33</v>
      </c>
      <c r="H1111" s="78" t="s">
        <v>1629</v>
      </c>
      <c r="I1111" s="78" t="s">
        <v>15</v>
      </c>
      <c r="J1111" s="79">
        <v>2.62</v>
      </c>
      <c r="K1111" s="79">
        <v>32.380000000000003</v>
      </c>
      <c r="L1111" s="79" t="s">
        <v>17</v>
      </c>
      <c r="M1111" s="85"/>
      <c r="N1111" s="86"/>
      <c r="O1111" s="87"/>
      <c r="P1111" s="87"/>
      <c r="Q1111" s="82" t="s">
        <v>21</v>
      </c>
      <c r="R1111" s="82" t="s">
        <v>1630</v>
      </c>
      <c r="S1111" s="83"/>
    </row>
    <row r="1112" spans="1:19" ht="12.75" x14ac:dyDescent="0.2">
      <c r="A1112" s="74">
        <v>852449</v>
      </c>
      <c r="B1112" s="84" t="s">
        <v>3674</v>
      </c>
      <c r="C1112" s="76" t="s">
        <v>519</v>
      </c>
      <c r="D1112" s="76" t="s">
        <v>695</v>
      </c>
      <c r="E1112" s="77">
        <v>10013000531402</v>
      </c>
      <c r="F1112" s="78" t="s">
        <v>3675</v>
      </c>
      <c r="G1112" s="78" t="s">
        <v>33</v>
      </c>
      <c r="H1112" s="78" t="s">
        <v>1629</v>
      </c>
      <c r="I1112" s="78" t="s">
        <v>15</v>
      </c>
      <c r="J1112" s="79">
        <v>2.62</v>
      </c>
      <c r="K1112" s="79">
        <v>56.87</v>
      </c>
      <c r="L1112" s="79" t="s">
        <v>17</v>
      </c>
      <c r="M1112" s="85"/>
      <c r="N1112" s="86"/>
      <c r="O1112" s="87"/>
      <c r="P1112" s="87"/>
      <c r="Q1112" s="80" t="s">
        <v>21</v>
      </c>
      <c r="R1112" s="88" t="s">
        <v>1630</v>
      </c>
      <c r="S1112" s="83"/>
    </row>
    <row r="1113" spans="1:19" ht="12.75" x14ac:dyDescent="0.2">
      <c r="A1113" s="74">
        <v>515356</v>
      </c>
      <c r="B1113" s="84" t="s">
        <v>3676</v>
      </c>
      <c r="C1113" s="76" t="s">
        <v>2294</v>
      </c>
      <c r="D1113" s="76" t="s">
        <v>1841</v>
      </c>
      <c r="E1113" s="77" t="s">
        <v>3677</v>
      </c>
      <c r="F1113" s="78" t="s">
        <v>3678</v>
      </c>
      <c r="G1113" s="78" t="s">
        <v>33</v>
      </c>
      <c r="H1113" s="78" t="s">
        <v>1629</v>
      </c>
      <c r="I1113" s="78" t="s">
        <v>15</v>
      </c>
      <c r="J1113" s="79">
        <v>2.62</v>
      </c>
      <c r="K1113" s="79">
        <v>132.41999999999999</v>
      </c>
      <c r="L1113" s="79" t="s">
        <v>17</v>
      </c>
      <c r="M1113" s="85"/>
      <c r="N1113" s="86"/>
      <c r="O1113" s="87"/>
      <c r="P1113" s="87"/>
      <c r="Q1113" s="82" t="s">
        <v>21</v>
      </c>
      <c r="R1113" s="82" t="s">
        <v>1630</v>
      </c>
      <c r="S1113" s="83"/>
    </row>
    <row r="1114" spans="1:19" ht="12.75" x14ac:dyDescent="0.2">
      <c r="A1114" s="74">
        <v>515349</v>
      </c>
      <c r="B1114" s="84" t="s">
        <v>3679</v>
      </c>
      <c r="C1114" s="76" t="s">
        <v>2294</v>
      </c>
      <c r="D1114" s="76" t="s">
        <v>1841</v>
      </c>
      <c r="E1114" s="77" t="s">
        <v>3680</v>
      </c>
      <c r="F1114" s="78" t="s">
        <v>3681</v>
      </c>
      <c r="G1114" s="78" t="s">
        <v>33</v>
      </c>
      <c r="H1114" s="78" t="s">
        <v>1629</v>
      </c>
      <c r="I1114" s="78" t="s">
        <v>15</v>
      </c>
      <c r="J1114" s="79">
        <v>2.62</v>
      </c>
      <c r="K1114" s="79">
        <v>132.41999999999999</v>
      </c>
      <c r="L1114" s="79" t="s">
        <v>17</v>
      </c>
      <c r="M1114" s="85"/>
      <c r="N1114" s="86"/>
      <c r="O1114" s="87"/>
      <c r="P1114" s="87"/>
      <c r="Q1114" s="82" t="s">
        <v>21</v>
      </c>
      <c r="R1114" s="82" t="s">
        <v>1630</v>
      </c>
      <c r="S1114" s="83"/>
    </row>
    <row r="1115" spans="1:19" ht="12.75" x14ac:dyDescent="0.2">
      <c r="A1115" s="74">
        <v>566419</v>
      </c>
      <c r="B1115" s="84" t="s">
        <v>3682</v>
      </c>
      <c r="C1115" s="76" t="s">
        <v>2258</v>
      </c>
      <c r="D1115" s="76" t="s">
        <v>2259</v>
      </c>
      <c r="E1115" s="77" t="s">
        <v>3683</v>
      </c>
      <c r="F1115" s="78" t="s">
        <v>3684</v>
      </c>
      <c r="G1115" s="78" t="s">
        <v>47</v>
      </c>
      <c r="H1115" s="78" t="s">
        <v>1629</v>
      </c>
      <c r="I1115" s="78" t="s">
        <v>15</v>
      </c>
      <c r="J1115" s="79">
        <v>2.62</v>
      </c>
      <c r="K1115" s="79">
        <v>34.86</v>
      </c>
      <c r="L1115" s="79" t="s">
        <v>17</v>
      </c>
      <c r="M1115" s="107"/>
      <c r="N1115" s="86"/>
      <c r="O1115" s="87"/>
      <c r="P1115" s="87"/>
      <c r="Q1115" s="82" t="s">
        <v>21</v>
      </c>
      <c r="R1115" s="82" t="s">
        <v>1630</v>
      </c>
      <c r="S1115" s="83"/>
    </row>
    <row r="1116" spans="1:19" ht="12.75" x14ac:dyDescent="0.2">
      <c r="A1116" s="74">
        <v>566418</v>
      </c>
      <c r="B1116" s="84" t="s">
        <v>3685</v>
      </c>
      <c r="C1116" s="76" t="s">
        <v>2258</v>
      </c>
      <c r="D1116" s="76" t="s">
        <v>2259</v>
      </c>
      <c r="E1116" s="77" t="s">
        <v>3686</v>
      </c>
      <c r="F1116" s="78" t="s">
        <v>3684</v>
      </c>
      <c r="G1116" s="78" t="s">
        <v>47</v>
      </c>
      <c r="H1116" s="78" t="s">
        <v>1629</v>
      </c>
      <c r="I1116" s="78" t="s">
        <v>15</v>
      </c>
      <c r="J1116" s="79">
        <v>2.62</v>
      </c>
      <c r="K1116" s="79">
        <v>36.46</v>
      </c>
      <c r="L1116" s="79" t="s">
        <v>17</v>
      </c>
      <c r="M1116" s="107"/>
      <c r="N1116" s="86"/>
      <c r="O1116" s="87"/>
      <c r="P1116" s="87"/>
      <c r="Q1116" s="82" t="s">
        <v>21</v>
      </c>
      <c r="R1116" s="82" t="s">
        <v>1630</v>
      </c>
      <c r="S1116" s="83"/>
    </row>
    <row r="1117" spans="1:19" ht="12.75" x14ac:dyDescent="0.2">
      <c r="A1117" s="74">
        <v>501993</v>
      </c>
      <c r="B1117" s="84" t="s">
        <v>3687</v>
      </c>
      <c r="C1117" s="76" t="s">
        <v>2294</v>
      </c>
      <c r="D1117" s="76" t="s">
        <v>1841</v>
      </c>
      <c r="E1117" s="77" t="s">
        <v>3688</v>
      </c>
      <c r="F1117" s="78" t="s">
        <v>771</v>
      </c>
      <c r="G1117" s="78" t="s">
        <v>33</v>
      </c>
      <c r="H1117" s="78" t="s">
        <v>1629</v>
      </c>
      <c r="I1117" s="78" t="s">
        <v>15</v>
      </c>
      <c r="J1117" s="79">
        <v>2.62</v>
      </c>
      <c r="K1117" s="79">
        <v>24.12</v>
      </c>
      <c r="L1117" s="79" t="s">
        <v>17</v>
      </c>
      <c r="M1117" s="85"/>
      <c r="N1117" s="86"/>
      <c r="O1117" s="87"/>
      <c r="P1117" s="87"/>
      <c r="Q1117" s="82" t="s">
        <v>21</v>
      </c>
      <c r="R1117" s="82" t="s">
        <v>1630</v>
      </c>
      <c r="S1117" s="83"/>
    </row>
    <row r="1118" spans="1:19" ht="12.75" x14ac:dyDescent="0.2">
      <c r="A1118" s="74">
        <v>568677</v>
      </c>
      <c r="B1118" s="84" t="s">
        <v>3689</v>
      </c>
      <c r="C1118" s="76" t="s">
        <v>2294</v>
      </c>
      <c r="D1118" s="76" t="s">
        <v>1841</v>
      </c>
      <c r="E1118" s="77" t="s">
        <v>3690</v>
      </c>
      <c r="F1118" s="78" t="s">
        <v>3691</v>
      </c>
      <c r="G1118" s="78" t="s">
        <v>33</v>
      </c>
      <c r="H1118" s="78" t="s">
        <v>1629</v>
      </c>
      <c r="I1118" s="78" t="s">
        <v>15</v>
      </c>
      <c r="J1118" s="79">
        <v>2.62</v>
      </c>
      <c r="K1118" s="79">
        <v>35.619999999999997</v>
      </c>
      <c r="L1118" s="79" t="s">
        <v>17</v>
      </c>
      <c r="M1118" s="85"/>
      <c r="N1118" s="86"/>
      <c r="O1118" s="87"/>
      <c r="P1118" s="87"/>
      <c r="Q1118" s="82" t="s">
        <v>21</v>
      </c>
      <c r="R1118" s="82" t="s">
        <v>1630</v>
      </c>
      <c r="S1118" s="83"/>
    </row>
    <row r="1119" spans="1:19" ht="12.75" x14ac:dyDescent="0.2">
      <c r="A1119" s="74">
        <v>568676</v>
      </c>
      <c r="B1119" s="84" t="s">
        <v>3692</v>
      </c>
      <c r="C1119" s="76" t="s">
        <v>2294</v>
      </c>
      <c r="D1119" s="76" t="s">
        <v>1841</v>
      </c>
      <c r="E1119" s="77" t="s">
        <v>3693</v>
      </c>
      <c r="F1119" s="78" t="s">
        <v>3691</v>
      </c>
      <c r="G1119" s="78" t="s">
        <v>33</v>
      </c>
      <c r="H1119" s="78" t="s">
        <v>1629</v>
      </c>
      <c r="I1119" s="78" t="s">
        <v>15</v>
      </c>
      <c r="J1119" s="79">
        <v>2.62</v>
      </c>
      <c r="K1119" s="79">
        <v>46.62</v>
      </c>
      <c r="L1119" s="79" t="s">
        <v>17</v>
      </c>
      <c r="M1119" s="85"/>
      <c r="N1119" s="86"/>
      <c r="O1119" s="87"/>
      <c r="P1119" s="87"/>
      <c r="Q1119" s="82" t="s">
        <v>21</v>
      </c>
      <c r="R1119" s="82" t="s">
        <v>1630</v>
      </c>
      <c r="S1119" s="83"/>
    </row>
    <row r="1120" spans="1:19" ht="12.75" x14ac:dyDescent="0.2">
      <c r="A1120" s="74">
        <v>583475</v>
      </c>
      <c r="B1120" s="84" t="s">
        <v>3694</v>
      </c>
      <c r="C1120" s="76" t="s">
        <v>2258</v>
      </c>
      <c r="D1120" s="76" t="s">
        <v>2259</v>
      </c>
      <c r="E1120" s="77" t="s">
        <v>3695</v>
      </c>
      <c r="F1120" s="78" t="s">
        <v>2261</v>
      </c>
      <c r="G1120" s="78" t="s">
        <v>33</v>
      </c>
      <c r="H1120" s="78" t="s">
        <v>1629</v>
      </c>
      <c r="I1120" s="78" t="s">
        <v>15</v>
      </c>
      <c r="J1120" s="79">
        <v>2.62</v>
      </c>
      <c r="K1120" s="79">
        <v>73.180000000000007</v>
      </c>
      <c r="L1120" s="79" t="s">
        <v>17</v>
      </c>
      <c r="M1120" s="107"/>
      <c r="N1120" s="86"/>
      <c r="O1120" s="87"/>
      <c r="P1120" s="87"/>
      <c r="Q1120" s="82" t="s">
        <v>21</v>
      </c>
      <c r="R1120" s="82" t="s">
        <v>1630</v>
      </c>
      <c r="S1120" s="83"/>
    </row>
    <row r="1121" spans="1:19" ht="12.75" x14ac:dyDescent="0.2">
      <c r="A1121" s="74">
        <v>515335</v>
      </c>
      <c r="B1121" s="84" t="s">
        <v>3696</v>
      </c>
      <c r="C1121" s="76" t="s">
        <v>2294</v>
      </c>
      <c r="D1121" s="76" t="s">
        <v>1841</v>
      </c>
      <c r="E1121" s="77" t="s">
        <v>3697</v>
      </c>
      <c r="F1121" s="78" t="s">
        <v>3698</v>
      </c>
      <c r="G1121" s="78" t="s">
        <v>33</v>
      </c>
      <c r="H1121" s="78" t="s">
        <v>1629</v>
      </c>
      <c r="I1121" s="78" t="s">
        <v>15</v>
      </c>
      <c r="J1121" s="79">
        <v>2.62</v>
      </c>
      <c r="K1121" s="79">
        <v>119.22</v>
      </c>
      <c r="L1121" s="79" t="s">
        <v>17</v>
      </c>
      <c r="M1121" s="85"/>
      <c r="N1121" s="86"/>
      <c r="O1121" s="87"/>
      <c r="P1121" s="87"/>
      <c r="Q1121" s="82" t="s">
        <v>21</v>
      </c>
      <c r="R1121" s="82" t="s">
        <v>1630</v>
      </c>
      <c r="S1121" s="83"/>
    </row>
    <row r="1122" spans="1:19" ht="12.75" x14ac:dyDescent="0.2">
      <c r="A1122" s="74">
        <v>515352</v>
      </c>
      <c r="B1122" s="84" t="s">
        <v>3699</v>
      </c>
      <c r="C1122" s="76" t="s">
        <v>2294</v>
      </c>
      <c r="D1122" s="76" t="s">
        <v>1841</v>
      </c>
      <c r="E1122" s="77" t="s">
        <v>3700</v>
      </c>
      <c r="F1122" s="78" t="s">
        <v>3681</v>
      </c>
      <c r="G1122" s="78" t="s">
        <v>33</v>
      </c>
      <c r="H1122" s="78" t="s">
        <v>1629</v>
      </c>
      <c r="I1122" s="78" t="s">
        <v>15</v>
      </c>
      <c r="J1122" s="79">
        <v>2.62</v>
      </c>
      <c r="K1122" s="79">
        <v>132.41999999999999</v>
      </c>
      <c r="L1122" s="79" t="s">
        <v>17</v>
      </c>
      <c r="M1122" s="85"/>
      <c r="N1122" s="86"/>
      <c r="O1122" s="87"/>
      <c r="P1122" s="87"/>
      <c r="Q1122" s="82" t="s">
        <v>21</v>
      </c>
      <c r="R1122" s="82" t="s">
        <v>1630</v>
      </c>
      <c r="S1122" s="83"/>
    </row>
    <row r="1123" spans="1:19" ht="12.75" x14ac:dyDescent="0.2">
      <c r="A1123" s="74">
        <v>515332</v>
      </c>
      <c r="B1123" s="84" t="s">
        <v>3701</v>
      </c>
      <c r="C1123" s="76" t="s">
        <v>2294</v>
      </c>
      <c r="D1123" s="76" t="s">
        <v>1841</v>
      </c>
      <c r="E1123" s="77" t="s">
        <v>3702</v>
      </c>
      <c r="F1123" s="78" t="s">
        <v>3703</v>
      </c>
      <c r="G1123" s="78" t="s">
        <v>33</v>
      </c>
      <c r="H1123" s="78" t="s">
        <v>1629</v>
      </c>
      <c r="I1123" s="78" t="s">
        <v>15</v>
      </c>
      <c r="J1123" s="79">
        <v>2.62</v>
      </c>
      <c r="K1123" s="79">
        <v>119.22</v>
      </c>
      <c r="L1123" s="79" t="s">
        <v>17</v>
      </c>
      <c r="M1123" s="85"/>
      <c r="N1123" s="86"/>
      <c r="O1123" s="87"/>
      <c r="P1123" s="87"/>
      <c r="Q1123" s="82" t="s">
        <v>21</v>
      </c>
      <c r="R1123" s="82" t="s">
        <v>1630</v>
      </c>
      <c r="S1123" s="83"/>
    </row>
    <row r="1124" spans="1:19" ht="12.75" x14ac:dyDescent="0.2">
      <c r="A1124" s="74">
        <v>583474</v>
      </c>
      <c r="B1124" s="84" t="s">
        <v>3704</v>
      </c>
      <c r="C1124" s="76" t="s">
        <v>2258</v>
      </c>
      <c r="D1124" s="76" t="s">
        <v>2259</v>
      </c>
      <c r="E1124" s="77" t="s">
        <v>3705</v>
      </c>
      <c r="F1124" s="78" t="s">
        <v>2261</v>
      </c>
      <c r="G1124" s="78" t="s">
        <v>33</v>
      </c>
      <c r="H1124" s="78" t="s">
        <v>1629</v>
      </c>
      <c r="I1124" s="78" t="s">
        <v>15</v>
      </c>
      <c r="J1124" s="79">
        <v>2.62</v>
      </c>
      <c r="K1124" s="79">
        <v>73.180000000000007</v>
      </c>
      <c r="L1124" s="79" t="s">
        <v>17</v>
      </c>
      <c r="M1124" s="107"/>
      <c r="N1124" s="86"/>
      <c r="O1124" s="87"/>
      <c r="P1124" s="87"/>
      <c r="Q1124" s="82" t="s">
        <v>21</v>
      </c>
      <c r="R1124" s="82" t="s">
        <v>1630</v>
      </c>
      <c r="S1124" s="83"/>
    </row>
    <row r="1125" spans="1:19" ht="12.75" x14ac:dyDescent="0.2">
      <c r="A1125" s="74">
        <v>662242</v>
      </c>
      <c r="B1125" s="84" t="s">
        <v>3706</v>
      </c>
      <c r="C1125" s="76" t="s">
        <v>1929</v>
      </c>
      <c r="D1125" s="76" t="s">
        <v>1929</v>
      </c>
      <c r="E1125" s="77" t="s">
        <v>3707</v>
      </c>
      <c r="F1125" s="78" t="s">
        <v>103</v>
      </c>
      <c r="G1125" s="78" t="s">
        <v>47</v>
      </c>
      <c r="H1125" s="78" t="s">
        <v>1629</v>
      </c>
      <c r="I1125" s="78" t="s">
        <v>15</v>
      </c>
      <c r="J1125" s="79">
        <v>2.62</v>
      </c>
      <c r="K1125" s="79">
        <v>120.52</v>
      </c>
      <c r="L1125" s="79" t="s">
        <v>17</v>
      </c>
      <c r="M1125" s="85"/>
      <c r="N1125" s="86"/>
      <c r="O1125" s="87"/>
      <c r="P1125" s="87"/>
      <c r="Q1125" s="82" t="s">
        <v>21</v>
      </c>
      <c r="R1125" s="82" t="s">
        <v>1630</v>
      </c>
      <c r="S1125" s="83"/>
    </row>
    <row r="1126" spans="1:19" ht="12.75" x14ac:dyDescent="0.2">
      <c r="A1126" s="80">
        <v>155201</v>
      </c>
      <c r="B1126" s="75" t="s">
        <v>3708</v>
      </c>
      <c r="C1126" s="76" t="s">
        <v>1919</v>
      </c>
      <c r="D1126" s="76" t="s">
        <v>1920</v>
      </c>
      <c r="E1126" s="77">
        <v>10000075050</v>
      </c>
      <c r="F1126" s="78" t="s">
        <v>1799</v>
      </c>
      <c r="G1126" s="78" t="s">
        <v>47</v>
      </c>
      <c r="H1126" s="78" t="s">
        <v>1629</v>
      </c>
      <c r="I1126" s="78" t="s">
        <v>15</v>
      </c>
      <c r="J1126" s="79">
        <v>2.62</v>
      </c>
      <c r="K1126" s="79">
        <v>42.04</v>
      </c>
      <c r="L1126" s="79" t="s">
        <v>17</v>
      </c>
      <c r="M1126" s="85"/>
      <c r="N1126" s="86"/>
      <c r="O1126" s="87"/>
      <c r="P1126" s="87"/>
      <c r="Q1126" s="82" t="s">
        <v>21</v>
      </c>
      <c r="R1126" s="82" t="s">
        <v>1630</v>
      </c>
      <c r="S1126" s="84" t="s">
        <v>3709</v>
      </c>
    </row>
    <row r="1127" spans="1:19" ht="12.75" x14ac:dyDescent="0.2">
      <c r="A1127" s="74">
        <v>147681</v>
      </c>
      <c r="B1127" s="84" t="s">
        <v>3710</v>
      </c>
      <c r="C1127" s="76" t="s">
        <v>1919</v>
      </c>
      <c r="D1127" s="76" t="s">
        <v>1920</v>
      </c>
      <c r="E1127" s="77">
        <v>10000011750</v>
      </c>
      <c r="F1127" s="78" t="s">
        <v>3711</v>
      </c>
      <c r="G1127" s="78" t="s">
        <v>47</v>
      </c>
      <c r="H1127" s="78" t="s">
        <v>1629</v>
      </c>
      <c r="I1127" s="80" t="s">
        <v>1181</v>
      </c>
      <c r="J1127" s="79">
        <v>2.62</v>
      </c>
      <c r="K1127" s="79" t="s">
        <v>17</v>
      </c>
      <c r="L1127" s="79">
        <v>62.78</v>
      </c>
      <c r="M1127" s="80">
        <v>100154</v>
      </c>
      <c r="N1127" s="81">
        <v>24.42</v>
      </c>
      <c r="O1127" s="82">
        <v>91.51</v>
      </c>
      <c r="P1127" s="82">
        <v>0</v>
      </c>
      <c r="Q1127" s="80" t="s">
        <v>21</v>
      </c>
      <c r="R1127" s="88" t="s">
        <v>1630</v>
      </c>
      <c r="S1127" s="84" t="s">
        <v>3712</v>
      </c>
    </row>
    <row r="1128" spans="1:19" ht="12.75" x14ac:dyDescent="0.2">
      <c r="A1128" s="74">
        <v>869929</v>
      </c>
      <c r="B1128" s="84" t="s">
        <v>3713</v>
      </c>
      <c r="C1128" s="76" t="s">
        <v>44</v>
      </c>
      <c r="D1128" s="76" t="s">
        <v>3714</v>
      </c>
      <c r="E1128" s="77">
        <v>4869929</v>
      </c>
      <c r="F1128" s="78" t="s">
        <v>271</v>
      </c>
      <c r="G1128" s="78" t="s">
        <v>47</v>
      </c>
      <c r="H1128" s="78" t="s">
        <v>1629</v>
      </c>
      <c r="I1128" s="78" t="s">
        <v>15</v>
      </c>
      <c r="J1128" s="79">
        <v>2.62</v>
      </c>
      <c r="K1128" s="79">
        <v>96.21</v>
      </c>
      <c r="L1128" s="79" t="s">
        <v>17</v>
      </c>
      <c r="M1128" s="85"/>
      <c r="N1128" s="86"/>
      <c r="O1128" s="87"/>
      <c r="P1128" s="87"/>
      <c r="Q1128" s="82" t="s">
        <v>21</v>
      </c>
      <c r="R1128" s="82" t="s">
        <v>1630</v>
      </c>
      <c r="S1128" s="84" t="s">
        <v>1671</v>
      </c>
    </row>
    <row r="1129" spans="1:19" ht="12.75" x14ac:dyDescent="0.2">
      <c r="A1129" s="74">
        <v>461577</v>
      </c>
      <c r="B1129" s="84" t="s">
        <v>3715</v>
      </c>
      <c r="C1129" s="84" t="s">
        <v>3716</v>
      </c>
      <c r="D1129" s="84" t="s">
        <v>1976</v>
      </c>
      <c r="E1129" s="77" t="s">
        <v>3717</v>
      </c>
      <c r="F1129" s="80" t="s">
        <v>360</v>
      </c>
      <c r="G1129" s="78" t="s">
        <v>47</v>
      </c>
      <c r="H1129" s="80" t="s">
        <v>1629</v>
      </c>
      <c r="I1129" s="78" t="s">
        <v>15</v>
      </c>
      <c r="J1129" s="90">
        <v>2.62</v>
      </c>
      <c r="K1129" s="90">
        <v>178.96</v>
      </c>
      <c r="L1129" s="90" t="s">
        <v>17</v>
      </c>
      <c r="M1129" s="85"/>
      <c r="N1129" s="86"/>
      <c r="O1129" s="87"/>
      <c r="P1129" s="87"/>
      <c r="Q1129" s="82" t="s">
        <v>21</v>
      </c>
      <c r="R1129" s="82" t="s">
        <v>1630</v>
      </c>
      <c r="S1129" s="83"/>
    </row>
    <row r="1130" spans="1:19" ht="12.75" x14ac:dyDescent="0.2">
      <c r="A1130" s="74">
        <v>190302</v>
      </c>
      <c r="B1130" s="84" t="s">
        <v>3718</v>
      </c>
      <c r="C1130" s="76" t="s">
        <v>1258</v>
      </c>
      <c r="D1130" s="76" t="s">
        <v>158</v>
      </c>
      <c r="E1130" s="77">
        <v>10197770328</v>
      </c>
      <c r="F1130" s="78" t="s">
        <v>202</v>
      </c>
      <c r="G1130" s="78" t="s">
        <v>47</v>
      </c>
      <c r="H1130" s="78" t="s">
        <v>1629</v>
      </c>
      <c r="I1130" s="78" t="s">
        <v>160</v>
      </c>
      <c r="J1130" s="79">
        <v>2.62</v>
      </c>
      <c r="K1130" s="79">
        <v>41.6</v>
      </c>
      <c r="L1130" s="79">
        <v>25.01</v>
      </c>
      <c r="M1130" s="80">
        <v>100103</v>
      </c>
      <c r="N1130" s="81">
        <v>11.13</v>
      </c>
      <c r="O1130" s="82">
        <v>16.59</v>
      </c>
      <c r="P1130" s="82">
        <v>0</v>
      </c>
      <c r="Q1130" s="80" t="s">
        <v>21</v>
      </c>
      <c r="R1130" s="88" t="s">
        <v>1630</v>
      </c>
      <c r="S1130" s="84" t="s">
        <v>3719</v>
      </c>
    </row>
    <row r="1131" spans="1:19" ht="12.75" x14ac:dyDescent="0.2">
      <c r="A1131" s="74">
        <v>125278</v>
      </c>
      <c r="B1131" s="84" t="s">
        <v>3720</v>
      </c>
      <c r="C1131" s="76" t="s">
        <v>1549</v>
      </c>
      <c r="D1131" s="76" t="s">
        <v>2492</v>
      </c>
      <c r="E1131" s="77">
        <v>91401</v>
      </c>
      <c r="F1131" s="78" t="s">
        <v>271</v>
      </c>
      <c r="G1131" s="78" t="s">
        <v>47</v>
      </c>
      <c r="H1131" s="78" t="s">
        <v>1629</v>
      </c>
      <c r="I1131" s="78" t="s">
        <v>160</v>
      </c>
      <c r="J1131" s="79">
        <v>2.62</v>
      </c>
      <c r="K1131" s="79">
        <v>125.21</v>
      </c>
      <c r="L1131" s="79">
        <v>66.69</v>
      </c>
      <c r="M1131" s="80">
        <v>100103</v>
      </c>
      <c r="N1131" s="81">
        <v>39.270000000000003</v>
      </c>
      <c r="O1131" s="82">
        <v>58.52</v>
      </c>
      <c r="P1131" s="82">
        <v>0</v>
      </c>
      <c r="Q1131" s="82" t="s">
        <v>21</v>
      </c>
      <c r="R1131" s="82" t="s">
        <v>1630</v>
      </c>
      <c r="S1131" s="83"/>
    </row>
    <row r="1132" spans="1:19" ht="12.75" x14ac:dyDescent="0.2">
      <c r="A1132" s="74">
        <v>197645</v>
      </c>
      <c r="B1132" s="84" t="s">
        <v>3721</v>
      </c>
      <c r="C1132" s="76" t="s">
        <v>44</v>
      </c>
      <c r="D1132" s="76" t="s">
        <v>3714</v>
      </c>
      <c r="E1132" s="77">
        <v>4197645</v>
      </c>
      <c r="F1132" s="78" t="s">
        <v>202</v>
      </c>
      <c r="G1132" s="78" t="s">
        <v>47</v>
      </c>
      <c r="H1132" s="78" t="s">
        <v>1629</v>
      </c>
      <c r="I1132" s="78" t="s">
        <v>15</v>
      </c>
      <c r="J1132" s="79">
        <v>2.62</v>
      </c>
      <c r="K1132" s="79">
        <v>49.83</v>
      </c>
      <c r="L1132" s="79" t="s">
        <v>17</v>
      </c>
      <c r="M1132" s="85"/>
      <c r="N1132" s="86"/>
      <c r="O1132" s="87"/>
      <c r="P1132" s="87"/>
      <c r="Q1132" s="82" t="s">
        <v>21</v>
      </c>
      <c r="R1132" s="82" t="s">
        <v>1630</v>
      </c>
      <c r="S1132" s="94" t="s">
        <v>1671</v>
      </c>
    </row>
    <row r="1133" spans="1:19" ht="12.75" x14ac:dyDescent="0.2">
      <c r="A1133" s="74">
        <v>426857</v>
      </c>
      <c r="B1133" s="76" t="s">
        <v>3722</v>
      </c>
      <c r="C1133" s="76" t="s">
        <v>276</v>
      </c>
      <c r="D1133" s="76" t="s">
        <v>3723</v>
      </c>
      <c r="E1133" s="77" t="s">
        <v>3724</v>
      </c>
      <c r="F1133" s="78" t="s">
        <v>202</v>
      </c>
      <c r="G1133" s="78" t="s">
        <v>47</v>
      </c>
      <c r="H1133" s="78" t="s">
        <v>1629</v>
      </c>
      <c r="I1133" s="78" t="s">
        <v>15</v>
      </c>
      <c r="J1133" s="79">
        <v>2.62</v>
      </c>
      <c r="K1133" s="79">
        <v>41.69</v>
      </c>
      <c r="L1133" s="79" t="s">
        <v>17</v>
      </c>
      <c r="M1133" s="85"/>
      <c r="N1133" s="86"/>
      <c r="O1133" s="87"/>
      <c r="P1133" s="87"/>
      <c r="Q1133" s="82" t="s">
        <v>21</v>
      </c>
      <c r="R1133" s="82" t="s">
        <v>1630</v>
      </c>
      <c r="S1133" s="84" t="s">
        <v>1784</v>
      </c>
    </row>
    <row r="1134" spans="1:19" ht="12.75" x14ac:dyDescent="0.2">
      <c r="A1134" s="74">
        <v>465761</v>
      </c>
      <c r="B1134" s="76" t="s">
        <v>3725</v>
      </c>
      <c r="C1134" s="76" t="s">
        <v>44</v>
      </c>
      <c r="D1134" s="76" t="s">
        <v>3714</v>
      </c>
      <c r="E1134" s="77">
        <v>4465761</v>
      </c>
      <c r="F1134" s="78" t="s">
        <v>271</v>
      </c>
      <c r="G1134" s="78" t="s">
        <v>47</v>
      </c>
      <c r="H1134" s="78" t="s">
        <v>1629</v>
      </c>
      <c r="I1134" s="78" t="s">
        <v>15</v>
      </c>
      <c r="J1134" s="79">
        <v>2.62</v>
      </c>
      <c r="K1134" s="79">
        <v>95.8</v>
      </c>
      <c r="L1134" s="79" t="s">
        <v>17</v>
      </c>
      <c r="M1134" s="85"/>
      <c r="N1134" s="86"/>
      <c r="O1134" s="87"/>
      <c r="P1134" s="87"/>
      <c r="Q1134" s="82" t="s">
        <v>21</v>
      </c>
      <c r="R1134" s="82" t="s">
        <v>1630</v>
      </c>
      <c r="S1134" s="84" t="s">
        <v>1671</v>
      </c>
    </row>
    <row r="1135" spans="1:19" ht="12.75" x14ac:dyDescent="0.2">
      <c r="A1135" s="74">
        <v>675123</v>
      </c>
      <c r="B1135" s="84" t="s">
        <v>3726</v>
      </c>
      <c r="C1135" s="76" t="s">
        <v>44</v>
      </c>
      <c r="D1135" s="76" t="s">
        <v>3714</v>
      </c>
      <c r="E1135" s="77">
        <v>4675123</v>
      </c>
      <c r="F1135" s="78" t="s">
        <v>271</v>
      </c>
      <c r="G1135" s="78" t="s">
        <v>47</v>
      </c>
      <c r="H1135" s="78" t="s">
        <v>1629</v>
      </c>
      <c r="I1135" s="78" t="s">
        <v>15</v>
      </c>
      <c r="J1135" s="79">
        <v>2.62</v>
      </c>
      <c r="K1135" s="79">
        <v>73.7</v>
      </c>
      <c r="L1135" s="79" t="s">
        <v>17</v>
      </c>
      <c r="M1135" s="85"/>
      <c r="N1135" s="86"/>
      <c r="O1135" s="87"/>
      <c r="P1135" s="87"/>
      <c r="Q1135" s="82" t="s">
        <v>21</v>
      </c>
      <c r="R1135" s="82" t="s">
        <v>1630</v>
      </c>
      <c r="S1135" s="84" t="s">
        <v>1671</v>
      </c>
    </row>
    <row r="1136" spans="1:19" ht="12.75" x14ac:dyDescent="0.2">
      <c r="A1136" s="74">
        <v>588322</v>
      </c>
      <c r="B1136" s="84" t="s">
        <v>3727</v>
      </c>
      <c r="C1136" s="76" t="s">
        <v>1564</v>
      </c>
      <c r="D1136" s="76" t="s">
        <v>632</v>
      </c>
      <c r="E1136" s="77">
        <v>19200</v>
      </c>
      <c r="F1136" s="78" t="s">
        <v>360</v>
      </c>
      <c r="G1136" s="78" t="s">
        <v>47</v>
      </c>
      <c r="H1136" s="78" t="s">
        <v>1629</v>
      </c>
      <c r="I1136" s="78" t="s">
        <v>160</v>
      </c>
      <c r="J1136" s="79">
        <v>2.62</v>
      </c>
      <c r="K1136" s="79">
        <v>139.12</v>
      </c>
      <c r="L1136" s="79">
        <v>93.4</v>
      </c>
      <c r="M1136" s="80">
        <v>100124</v>
      </c>
      <c r="N1136" s="81">
        <v>29.53</v>
      </c>
      <c r="O1136" s="82">
        <v>45.72</v>
      </c>
      <c r="P1136" s="82">
        <v>0</v>
      </c>
      <c r="Q1136" s="80" t="s">
        <v>21</v>
      </c>
      <c r="R1136" s="88" t="s">
        <v>1630</v>
      </c>
      <c r="S1136" s="83"/>
    </row>
    <row r="1137" spans="1:19" ht="12.75" x14ac:dyDescent="0.2">
      <c r="A1137" s="74">
        <v>508404</v>
      </c>
      <c r="B1137" s="76" t="s">
        <v>3728</v>
      </c>
      <c r="C1137" s="76" t="s">
        <v>1945</v>
      </c>
      <c r="D1137" s="76" t="s">
        <v>1946</v>
      </c>
      <c r="E1137" s="77" t="s">
        <v>3729</v>
      </c>
      <c r="F1137" s="78" t="s">
        <v>3730</v>
      </c>
      <c r="G1137" s="78" t="s">
        <v>47</v>
      </c>
      <c r="H1137" s="78" t="s">
        <v>1629</v>
      </c>
      <c r="I1137" s="80" t="s">
        <v>1181</v>
      </c>
      <c r="J1137" s="79">
        <v>2.62</v>
      </c>
      <c r="K1137" s="79" t="s">
        <v>17</v>
      </c>
      <c r="L1137" s="79">
        <v>52.41</v>
      </c>
      <c r="M1137" s="80">
        <v>100154</v>
      </c>
      <c r="N1137" s="81">
        <v>22.12</v>
      </c>
      <c r="O1137" s="82">
        <v>82.88</v>
      </c>
      <c r="P1137" s="82">
        <v>0</v>
      </c>
      <c r="Q1137" s="82" t="s">
        <v>21</v>
      </c>
      <c r="R1137" s="88" t="s">
        <v>1630</v>
      </c>
      <c r="S1137" s="89"/>
    </row>
    <row r="1138" spans="1:19" ht="12.75" x14ac:dyDescent="0.2">
      <c r="A1138" s="74">
        <v>699138</v>
      </c>
      <c r="B1138" s="76" t="s">
        <v>3728</v>
      </c>
      <c r="C1138" s="76" t="s">
        <v>1945</v>
      </c>
      <c r="D1138" s="76" t="s">
        <v>1946</v>
      </c>
      <c r="E1138" s="77" t="s">
        <v>3731</v>
      </c>
      <c r="F1138" s="78" t="s">
        <v>3732</v>
      </c>
      <c r="G1138" s="78" t="s">
        <v>47</v>
      </c>
      <c r="H1138" s="78" t="s">
        <v>1629</v>
      </c>
      <c r="I1138" s="78" t="s">
        <v>15</v>
      </c>
      <c r="J1138" s="79">
        <v>2.62</v>
      </c>
      <c r="K1138" s="79">
        <v>117.25</v>
      </c>
      <c r="L1138" s="79" t="s">
        <v>17</v>
      </c>
      <c r="M1138" s="85"/>
      <c r="N1138" s="86"/>
      <c r="O1138" s="87"/>
      <c r="P1138" s="87"/>
      <c r="Q1138" s="80" t="s">
        <v>21</v>
      </c>
      <c r="R1138" s="88" t="s">
        <v>1630</v>
      </c>
      <c r="S1138" s="83"/>
    </row>
    <row r="1139" spans="1:19" ht="12.75" x14ac:dyDescent="0.2">
      <c r="A1139" s="74">
        <v>318795</v>
      </c>
      <c r="B1139" s="84" t="s">
        <v>3733</v>
      </c>
      <c r="C1139" s="76" t="s">
        <v>2518</v>
      </c>
      <c r="D1139" s="76" t="s">
        <v>158</v>
      </c>
      <c r="E1139" s="77">
        <v>10000003430</v>
      </c>
      <c r="F1139" s="78" t="s">
        <v>3734</v>
      </c>
      <c r="G1139" s="78" t="s">
        <v>47</v>
      </c>
      <c r="H1139" s="78" t="s">
        <v>1629</v>
      </c>
      <c r="I1139" s="78" t="s">
        <v>15</v>
      </c>
      <c r="J1139" s="79">
        <v>2.62</v>
      </c>
      <c r="K1139" s="79">
        <v>108.6</v>
      </c>
      <c r="L1139" s="79" t="s">
        <v>17</v>
      </c>
      <c r="M1139" s="85"/>
      <c r="N1139" s="86"/>
      <c r="O1139" s="87"/>
      <c r="P1139" s="87"/>
      <c r="Q1139" s="82" t="s">
        <v>21</v>
      </c>
      <c r="R1139" s="82" t="s">
        <v>1630</v>
      </c>
      <c r="S1139" s="83"/>
    </row>
    <row r="1140" spans="1:19" ht="12.75" x14ac:dyDescent="0.2">
      <c r="A1140" s="74">
        <v>765641</v>
      </c>
      <c r="B1140" s="84" t="s">
        <v>3735</v>
      </c>
      <c r="C1140" s="76" t="s">
        <v>1997</v>
      </c>
      <c r="D1140" s="76" t="s">
        <v>158</v>
      </c>
      <c r="E1140" s="77">
        <v>10000006919</v>
      </c>
      <c r="F1140" s="80" t="s">
        <v>3736</v>
      </c>
      <c r="G1140" s="78" t="s">
        <v>47</v>
      </c>
      <c r="H1140" s="80" t="s">
        <v>1629</v>
      </c>
      <c r="I1140" s="78" t="s">
        <v>1181</v>
      </c>
      <c r="J1140" s="90">
        <v>2.62</v>
      </c>
      <c r="K1140" s="90" t="s">
        <v>17</v>
      </c>
      <c r="L1140" s="90">
        <v>50.95</v>
      </c>
      <c r="M1140" s="80">
        <v>100154</v>
      </c>
      <c r="N1140" s="81">
        <v>15.12</v>
      </c>
      <c r="O1140" s="82">
        <v>56.66</v>
      </c>
      <c r="P1140" s="82">
        <v>0</v>
      </c>
      <c r="Q1140" s="82" t="s">
        <v>21</v>
      </c>
      <c r="R1140" s="82" t="s">
        <v>1630</v>
      </c>
      <c r="S1140" s="83"/>
    </row>
    <row r="1141" spans="1:19" ht="12.75" x14ac:dyDescent="0.2">
      <c r="A1141" s="74">
        <v>412201</v>
      </c>
      <c r="B1141" s="84" t="s">
        <v>3737</v>
      </c>
      <c r="C1141" s="76" t="s">
        <v>23</v>
      </c>
      <c r="D1141" s="76" t="s">
        <v>197</v>
      </c>
      <c r="E1141" s="77">
        <v>97405</v>
      </c>
      <c r="F1141" s="78" t="s">
        <v>3738</v>
      </c>
      <c r="G1141" s="78" t="s">
        <v>19</v>
      </c>
      <c r="H1141" s="78" t="s">
        <v>1629</v>
      </c>
      <c r="I1141" s="80" t="s">
        <v>15</v>
      </c>
      <c r="J1141" s="79">
        <v>2.62</v>
      </c>
      <c r="K1141" s="79" t="s">
        <v>16</v>
      </c>
      <c r="L1141" s="79" t="s">
        <v>17</v>
      </c>
      <c r="M1141" s="85"/>
      <c r="N1141" s="86"/>
      <c r="O1141" s="87"/>
      <c r="P1141" s="87"/>
      <c r="Q1141" s="82" t="s">
        <v>21</v>
      </c>
      <c r="R1141" s="82" t="s">
        <v>1630</v>
      </c>
      <c r="S1141" s="89"/>
    </row>
    <row r="1142" spans="1:19" ht="12.75" x14ac:dyDescent="0.2">
      <c r="A1142" s="74">
        <v>200565</v>
      </c>
      <c r="B1142" s="84" t="s">
        <v>3739</v>
      </c>
      <c r="C1142" s="76" t="s">
        <v>1061</v>
      </c>
      <c r="D1142" s="76" t="s">
        <v>197</v>
      </c>
      <c r="E1142" s="77">
        <v>97404</v>
      </c>
      <c r="F1142" s="78" t="s">
        <v>3600</v>
      </c>
      <c r="G1142" s="78" t="s">
        <v>19</v>
      </c>
      <c r="H1142" s="78" t="s">
        <v>1629</v>
      </c>
      <c r="I1142" s="78" t="s">
        <v>15</v>
      </c>
      <c r="J1142" s="79">
        <v>2.62</v>
      </c>
      <c r="K1142" s="79" t="s">
        <v>16</v>
      </c>
      <c r="L1142" s="79" t="s">
        <v>17</v>
      </c>
      <c r="M1142" s="85"/>
      <c r="N1142" s="86"/>
      <c r="O1142" s="87"/>
      <c r="P1142" s="87"/>
      <c r="Q1142" s="82" t="s">
        <v>21</v>
      </c>
      <c r="R1142" s="82" t="s">
        <v>1630</v>
      </c>
      <c r="S1142" s="83"/>
    </row>
    <row r="1143" spans="1:19" ht="12.75" x14ac:dyDescent="0.2">
      <c r="A1143" s="74">
        <v>197904</v>
      </c>
      <c r="B1143" s="84" t="s">
        <v>3740</v>
      </c>
      <c r="C1143" s="76" t="s">
        <v>23</v>
      </c>
      <c r="D1143" s="76" t="s">
        <v>197</v>
      </c>
      <c r="E1143" s="77">
        <v>97426</v>
      </c>
      <c r="F1143" s="78" t="s">
        <v>3741</v>
      </c>
      <c r="G1143" s="78" t="s">
        <v>19</v>
      </c>
      <c r="H1143" s="78" t="s">
        <v>1629</v>
      </c>
      <c r="I1143" s="78" t="s">
        <v>15</v>
      </c>
      <c r="J1143" s="79">
        <v>2.62</v>
      </c>
      <c r="K1143" s="79" t="s">
        <v>16</v>
      </c>
      <c r="L1143" s="79" t="s">
        <v>17</v>
      </c>
      <c r="M1143" s="85"/>
      <c r="N1143" s="86"/>
      <c r="O1143" s="87"/>
      <c r="P1143" s="87"/>
      <c r="Q1143" s="80" t="s">
        <v>21</v>
      </c>
      <c r="R1143" s="88" t="s">
        <v>1630</v>
      </c>
      <c r="S1143" s="83"/>
    </row>
    <row r="1144" spans="1:19" ht="12.75" x14ac:dyDescent="0.2">
      <c r="A1144" s="74">
        <v>467920</v>
      </c>
      <c r="B1144" s="84" t="s">
        <v>3742</v>
      </c>
      <c r="C1144" s="76" t="s">
        <v>1061</v>
      </c>
      <c r="D1144" s="76" t="s">
        <v>197</v>
      </c>
      <c r="E1144" s="77">
        <v>97400</v>
      </c>
      <c r="F1144" s="78" t="s">
        <v>3743</v>
      </c>
      <c r="G1144" s="78" t="s">
        <v>19</v>
      </c>
      <c r="H1144" s="78" t="s">
        <v>1629</v>
      </c>
      <c r="I1144" s="80" t="s">
        <v>15</v>
      </c>
      <c r="J1144" s="79">
        <v>2.62</v>
      </c>
      <c r="K1144" s="79" t="s">
        <v>16</v>
      </c>
      <c r="L1144" s="79" t="s">
        <v>17</v>
      </c>
      <c r="M1144" s="85"/>
      <c r="N1144" s="86"/>
      <c r="O1144" s="87"/>
      <c r="P1144" s="87"/>
      <c r="Q1144" s="82" t="s">
        <v>21</v>
      </c>
      <c r="R1144" s="82" t="s">
        <v>1630</v>
      </c>
      <c r="S1144" s="83"/>
    </row>
    <row r="1145" spans="1:19" ht="12.75" x14ac:dyDescent="0.2">
      <c r="A1145" s="74">
        <v>536322</v>
      </c>
      <c r="B1145" s="76" t="s">
        <v>3744</v>
      </c>
      <c r="C1145" s="76" t="s">
        <v>3745</v>
      </c>
      <c r="D1145" s="76" t="s">
        <v>3746</v>
      </c>
      <c r="E1145" s="77">
        <v>201361</v>
      </c>
      <c r="F1145" s="78" t="s">
        <v>3747</v>
      </c>
      <c r="G1145" s="78" t="s">
        <v>272</v>
      </c>
      <c r="H1145" s="78" t="s">
        <v>1629</v>
      </c>
      <c r="I1145" s="78" t="s">
        <v>15</v>
      </c>
      <c r="J1145" s="79">
        <v>2.62</v>
      </c>
      <c r="K1145" s="79">
        <v>24.1</v>
      </c>
      <c r="L1145" s="79" t="s">
        <v>17</v>
      </c>
      <c r="M1145" s="85"/>
      <c r="N1145" s="86"/>
      <c r="O1145" s="87"/>
      <c r="P1145" s="87"/>
      <c r="Q1145" s="80" t="s">
        <v>385</v>
      </c>
      <c r="R1145" s="80" t="s">
        <v>1802</v>
      </c>
      <c r="S1145" s="84" t="s">
        <v>1784</v>
      </c>
    </row>
    <row r="1146" spans="1:19" ht="12.75" x14ac:dyDescent="0.2">
      <c r="A1146" s="74">
        <v>677600</v>
      </c>
      <c r="B1146" s="84" t="s">
        <v>3748</v>
      </c>
      <c r="C1146" s="76" t="s">
        <v>3749</v>
      </c>
      <c r="D1146" s="76" t="s">
        <v>2873</v>
      </c>
      <c r="E1146" s="77">
        <v>1002839</v>
      </c>
      <c r="F1146" s="78" t="s">
        <v>671</v>
      </c>
      <c r="G1146" s="78" t="s">
        <v>272</v>
      </c>
      <c r="H1146" s="78" t="s">
        <v>1629</v>
      </c>
      <c r="I1146" s="78" t="s">
        <v>15</v>
      </c>
      <c r="J1146" s="79">
        <v>2.62</v>
      </c>
      <c r="K1146" s="79" t="s">
        <v>16</v>
      </c>
      <c r="L1146" s="79" t="s">
        <v>17</v>
      </c>
      <c r="M1146" s="85"/>
      <c r="N1146" s="86"/>
      <c r="O1146" s="87"/>
      <c r="P1146" s="87"/>
      <c r="Q1146" s="82" t="s">
        <v>21</v>
      </c>
      <c r="R1146" s="82" t="s">
        <v>1630</v>
      </c>
      <c r="S1146" s="83"/>
    </row>
    <row r="1147" spans="1:19" ht="12.75" x14ac:dyDescent="0.2">
      <c r="A1147" s="74">
        <v>610143</v>
      </c>
      <c r="B1147" s="92" t="s">
        <v>3750</v>
      </c>
      <c r="C1147" s="76" t="s">
        <v>3751</v>
      </c>
      <c r="D1147" s="76" t="s">
        <v>3752</v>
      </c>
      <c r="E1147" s="93">
        <v>10512</v>
      </c>
      <c r="F1147" s="78" t="s">
        <v>3753</v>
      </c>
      <c r="G1147" s="78" t="s">
        <v>272</v>
      </c>
      <c r="H1147" s="78" t="s">
        <v>1629</v>
      </c>
      <c r="I1147" s="78" t="s">
        <v>15</v>
      </c>
      <c r="J1147" s="79">
        <v>2.62</v>
      </c>
      <c r="K1147" s="79">
        <v>19.22</v>
      </c>
      <c r="L1147" s="79" t="s">
        <v>17</v>
      </c>
      <c r="M1147" s="85"/>
      <c r="N1147" s="86"/>
      <c r="O1147" s="87"/>
      <c r="P1147" s="87"/>
      <c r="Q1147" s="89"/>
      <c r="R1147" s="89"/>
      <c r="S1147" s="84" t="s">
        <v>1784</v>
      </c>
    </row>
    <row r="1148" spans="1:19" ht="12.75" x14ac:dyDescent="0.2">
      <c r="A1148" s="114">
        <v>442766</v>
      </c>
      <c r="B1148" s="96" t="s">
        <v>3754</v>
      </c>
      <c r="C1148" s="96" t="s">
        <v>3751</v>
      </c>
      <c r="D1148" s="96" t="s">
        <v>3752</v>
      </c>
      <c r="E1148" s="119">
        <v>10457</v>
      </c>
      <c r="F1148" s="99" t="s">
        <v>3755</v>
      </c>
      <c r="G1148" s="99" t="s">
        <v>272</v>
      </c>
      <c r="H1148" s="99" t="s">
        <v>1629</v>
      </c>
      <c r="I1148" s="99" t="s">
        <v>15</v>
      </c>
      <c r="J1148" s="116">
        <v>2.62</v>
      </c>
      <c r="K1148" s="116" t="s">
        <v>16</v>
      </c>
      <c r="L1148" s="116" t="s">
        <v>17</v>
      </c>
      <c r="M1148" s="85"/>
      <c r="N1148" s="86"/>
      <c r="O1148" s="87"/>
      <c r="P1148" s="87"/>
      <c r="Q1148" s="89"/>
      <c r="R1148" s="117" t="s">
        <v>1802</v>
      </c>
      <c r="S1148" s="84" t="s">
        <v>3756</v>
      </c>
    </row>
    <row r="1149" spans="1:19" ht="12.75" x14ac:dyDescent="0.2">
      <c r="A1149" s="74">
        <v>536870</v>
      </c>
      <c r="B1149" s="92" t="s">
        <v>3757</v>
      </c>
      <c r="C1149" s="76" t="s">
        <v>886</v>
      </c>
      <c r="D1149" s="76" t="s">
        <v>886</v>
      </c>
      <c r="E1149" s="93">
        <v>68002</v>
      </c>
      <c r="F1149" s="78" t="s">
        <v>3758</v>
      </c>
      <c r="G1149" s="78" t="s">
        <v>33</v>
      </c>
      <c r="H1149" s="78" t="s">
        <v>1629</v>
      </c>
      <c r="I1149" s="78" t="s">
        <v>15</v>
      </c>
      <c r="J1149" s="79">
        <v>2.62</v>
      </c>
      <c r="K1149" s="79">
        <v>33.58</v>
      </c>
      <c r="L1149" s="79" t="s">
        <v>17</v>
      </c>
      <c r="M1149" s="85"/>
      <c r="N1149" s="86"/>
      <c r="O1149" s="87"/>
      <c r="P1149" s="87"/>
      <c r="Q1149" s="89"/>
      <c r="R1149" s="89"/>
      <c r="S1149" s="84" t="s">
        <v>1863</v>
      </c>
    </row>
    <row r="1150" spans="1:19" ht="12.75" x14ac:dyDescent="0.2">
      <c r="A1150" s="74">
        <v>536871</v>
      </c>
      <c r="B1150" s="92" t="s">
        <v>3759</v>
      </c>
      <c r="C1150" s="76" t="s">
        <v>886</v>
      </c>
      <c r="D1150" s="76" t="s">
        <v>886</v>
      </c>
      <c r="E1150" s="93">
        <v>68003</v>
      </c>
      <c r="F1150" s="78" t="s">
        <v>3758</v>
      </c>
      <c r="G1150" s="78" t="s">
        <v>33</v>
      </c>
      <c r="H1150" s="78" t="s">
        <v>1629</v>
      </c>
      <c r="I1150" s="78" t="s">
        <v>15</v>
      </c>
      <c r="J1150" s="79">
        <v>2.62</v>
      </c>
      <c r="K1150" s="79">
        <v>33.58</v>
      </c>
      <c r="L1150" s="79" t="s">
        <v>17</v>
      </c>
      <c r="M1150" s="85"/>
      <c r="N1150" s="86"/>
      <c r="O1150" s="87"/>
      <c r="P1150" s="87"/>
      <c r="Q1150" s="89"/>
      <c r="R1150" s="89"/>
      <c r="S1150" s="84" t="s">
        <v>1863</v>
      </c>
    </row>
    <row r="1151" spans="1:19" ht="12.75" x14ac:dyDescent="0.2">
      <c r="A1151" s="74">
        <v>278650</v>
      </c>
      <c r="B1151" s="76" t="s">
        <v>3760</v>
      </c>
      <c r="C1151" s="76" t="s">
        <v>3745</v>
      </c>
      <c r="D1151" s="76" t="s">
        <v>3746</v>
      </c>
      <c r="E1151" s="77">
        <v>136918</v>
      </c>
      <c r="F1151" s="78" t="s">
        <v>3761</v>
      </c>
      <c r="G1151" s="78" t="s">
        <v>272</v>
      </c>
      <c r="H1151" s="78" t="s">
        <v>1629</v>
      </c>
      <c r="I1151" s="78" t="s">
        <v>15</v>
      </c>
      <c r="J1151" s="79">
        <v>2.62</v>
      </c>
      <c r="K1151" s="79">
        <v>32.86</v>
      </c>
      <c r="L1151" s="79" t="s">
        <v>17</v>
      </c>
      <c r="M1151" s="85"/>
      <c r="N1151" s="86"/>
      <c r="O1151" s="87"/>
      <c r="P1151" s="87"/>
      <c r="Q1151" s="80" t="s">
        <v>21</v>
      </c>
      <c r="R1151" s="88" t="s">
        <v>1630</v>
      </c>
      <c r="S1151" s="84" t="s">
        <v>1784</v>
      </c>
    </row>
    <row r="1152" spans="1:19" ht="12.75" x14ac:dyDescent="0.2">
      <c r="A1152" s="74">
        <v>111091</v>
      </c>
      <c r="B1152" s="76" t="s">
        <v>3762</v>
      </c>
      <c r="C1152" s="76" t="s">
        <v>3745</v>
      </c>
      <c r="D1152" s="76" t="s">
        <v>3746</v>
      </c>
      <c r="E1152" s="77">
        <v>136466</v>
      </c>
      <c r="F1152" s="78" t="s">
        <v>3747</v>
      </c>
      <c r="G1152" s="78" t="s">
        <v>272</v>
      </c>
      <c r="H1152" s="78" t="s">
        <v>1629</v>
      </c>
      <c r="I1152" s="78" t="s">
        <v>15</v>
      </c>
      <c r="J1152" s="79">
        <v>2.62</v>
      </c>
      <c r="K1152" s="79">
        <v>16.12</v>
      </c>
      <c r="L1152" s="79" t="s">
        <v>17</v>
      </c>
      <c r="M1152" s="85"/>
      <c r="N1152" s="86"/>
      <c r="O1152" s="87"/>
      <c r="P1152" s="87"/>
      <c r="Q1152" s="80" t="s">
        <v>21</v>
      </c>
      <c r="R1152" s="88" t="s">
        <v>1630</v>
      </c>
      <c r="S1152" s="83"/>
    </row>
    <row r="1153" spans="1:19" ht="12.75" x14ac:dyDescent="0.2">
      <c r="A1153" s="74">
        <v>494222</v>
      </c>
      <c r="B1153" s="76" t="s">
        <v>3763</v>
      </c>
      <c r="C1153" s="76" t="s">
        <v>977</v>
      </c>
      <c r="D1153" s="76" t="s">
        <v>3764</v>
      </c>
      <c r="E1153" s="77">
        <v>6184</v>
      </c>
      <c r="F1153" s="78" t="s">
        <v>671</v>
      </c>
      <c r="G1153" s="78" t="s">
        <v>272</v>
      </c>
      <c r="H1153" s="78" t="s">
        <v>1629</v>
      </c>
      <c r="I1153" s="78" t="s">
        <v>15</v>
      </c>
      <c r="J1153" s="79">
        <v>2.62</v>
      </c>
      <c r="K1153" s="79">
        <v>21.8</v>
      </c>
      <c r="L1153" s="79" t="s">
        <v>17</v>
      </c>
      <c r="M1153" s="85"/>
      <c r="N1153" s="86"/>
      <c r="O1153" s="87"/>
      <c r="P1153" s="87"/>
      <c r="Q1153" s="80" t="s">
        <v>21</v>
      </c>
      <c r="R1153" s="88" t="s">
        <v>1630</v>
      </c>
      <c r="S1153" s="83"/>
    </row>
    <row r="1154" spans="1:19" ht="12.75" x14ac:dyDescent="0.2">
      <c r="A1154" s="74">
        <v>677610</v>
      </c>
      <c r="B1154" s="84" t="s">
        <v>3765</v>
      </c>
      <c r="C1154" s="76" t="s">
        <v>3749</v>
      </c>
      <c r="D1154" s="76" t="s">
        <v>2873</v>
      </c>
      <c r="E1154" s="77">
        <v>1002838</v>
      </c>
      <c r="F1154" s="78" t="s">
        <v>671</v>
      </c>
      <c r="G1154" s="78" t="s">
        <v>272</v>
      </c>
      <c r="H1154" s="78" t="s">
        <v>1629</v>
      </c>
      <c r="I1154" s="78" t="s">
        <v>15</v>
      </c>
      <c r="J1154" s="79">
        <v>2.62</v>
      </c>
      <c r="K1154" s="79" t="s">
        <v>16</v>
      </c>
      <c r="L1154" s="79" t="s">
        <v>17</v>
      </c>
      <c r="M1154" s="85"/>
      <c r="N1154" s="86"/>
      <c r="O1154" s="87"/>
      <c r="P1154" s="87"/>
      <c r="Q1154" s="82" t="s">
        <v>21</v>
      </c>
      <c r="R1154" s="82" t="s">
        <v>1630</v>
      </c>
      <c r="S1154" s="83"/>
    </row>
    <row r="1155" spans="1:19" ht="12.75" x14ac:dyDescent="0.2">
      <c r="A1155" s="114">
        <v>442768</v>
      </c>
      <c r="B1155" s="96" t="s">
        <v>3766</v>
      </c>
      <c r="C1155" s="96" t="s">
        <v>3751</v>
      </c>
      <c r="D1155" s="96" t="s">
        <v>3752</v>
      </c>
      <c r="E1155" s="119">
        <v>10459</v>
      </c>
      <c r="F1155" s="99" t="s">
        <v>3755</v>
      </c>
      <c r="G1155" s="99" t="s">
        <v>272</v>
      </c>
      <c r="H1155" s="99" t="s">
        <v>1629</v>
      </c>
      <c r="I1155" s="99" t="s">
        <v>15</v>
      </c>
      <c r="J1155" s="116">
        <v>2.62</v>
      </c>
      <c r="K1155" s="116" t="s">
        <v>16</v>
      </c>
      <c r="L1155" s="116" t="s">
        <v>17</v>
      </c>
      <c r="M1155" s="85"/>
      <c r="N1155" s="86"/>
      <c r="O1155" s="87"/>
      <c r="P1155" s="87"/>
      <c r="Q1155" s="89"/>
      <c r="R1155" s="117" t="s">
        <v>1802</v>
      </c>
      <c r="S1155" s="84" t="s">
        <v>3767</v>
      </c>
    </row>
    <row r="1156" spans="1:19" ht="12.75" x14ac:dyDescent="0.2">
      <c r="A1156" s="74">
        <v>307034</v>
      </c>
      <c r="B1156" s="84" t="s">
        <v>3768</v>
      </c>
      <c r="C1156" s="76" t="s">
        <v>775</v>
      </c>
      <c r="D1156" s="76" t="s">
        <v>3769</v>
      </c>
      <c r="E1156" s="77">
        <v>49077</v>
      </c>
      <c r="F1156" s="78" t="s">
        <v>376</v>
      </c>
      <c r="G1156" s="78" t="s">
        <v>272</v>
      </c>
      <c r="H1156" s="78" t="s">
        <v>1629</v>
      </c>
      <c r="I1156" s="78" t="s">
        <v>15</v>
      </c>
      <c r="J1156" s="79">
        <v>2.62</v>
      </c>
      <c r="K1156" s="79" t="s">
        <v>16</v>
      </c>
      <c r="L1156" s="79" t="s">
        <v>17</v>
      </c>
      <c r="M1156" s="85"/>
      <c r="N1156" s="86"/>
      <c r="O1156" s="87"/>
      <c r="P1156" s="87"/>
      <c r="Q1156" s="82" t="s">
        <v>21</v>
      </c>
      <c r="R1156" s="82" t="s">
        <v>1630</v>
      </c>
      <c r="S1156" s="83"/>
    </row>
    <row r="1157" spans="1:19" ht="12.75" x14ac:dyDescent="0.2">
      <c r="A1157" s="74">
        <v>610139</v>
      </c>
      <c r="B1157" s="92" t="s">
        <v>3770</v>
      </c>
      <c r="C1157" s="76" t="s">
        <v>3751</v>
      </c>
      <c r="D1157" s="76" t="s">
        <v>3752</v>
      </c>
      <c r="E1157" s="93">
        <v>10516</v>
      </c>
      <c r="F1157" s="78" t="s">
        <v>3753</v>
      </c>
      <c r="G1157" s="78" t="s">
        <v>272</v>
      </c>
      <c r="H1157" s="78" t="s">
        <v>1629</v>
      </c>
      <c r="I1157" s="78" t="s">
        <v>15</v>
      </c>
      <c r="J1157" s="79">
        <v>2.62</v>
      </c>
      <c r="K1157" s="79">
        <v>18.420000000000002</v>
      </c>
      <c r="L1157" s="79" t="s">
        <v>17</v>
      </c>
      <c r="M1157" s="85"/>
      <c r="N1157" s="86"/>
      <c r="O1157" s="87"/>
      <c r="P1157" s="87"/>
      <c r="Q1157" s="89"/>
      <c r="R1157" s="89"/>
      <c r="S1157" s="84" t="s">
        <v>1784</v>
      </c>
    </row>
    <row r="1158" spans="1:19" ht="12.75" x14ac:dyDescent="0.2">
      <c r="A1158" s="74">
        <v>609934</v>
      </c>
      <c r="B1158" s="92" t="s">
        <v>3771</v>
      </c>
      <c r="C1158" s="76" t="s">
        <v>3751</v>
      </c>
      <c r="D1158" s="76" t="s">
        <v>3752</v>
      </c>
      <c r="E1158" s="93">
        <v>10522</v>
      </c>
      <c r="F1158" s="78" t="s">
        <v>3753</v>
      </c>
      <c r="G1158" s="78" t="s">
        <v>272</v>
      </c>
      <c r="H1158" s="78" t="s">
        <v>1629</v>
      </c>
      <c r="I1158" s="78" t="s">
        <v>15</v>
      </c>
      <c r="J1158" s="79">
        <v>2.62</v>
      </c>
      <c r="K1158" s="79">
        <v>18.07</v>
      </c>
      <c r="L1158" s="79" t="s">
        <v>17</v>
      </c>
      <c r="M1158" s="85"/>
      <c r="N1158" s="86"/>
      <c r="O1158" s="87"/>
      <c r="P1158" s="87"/>
      <c r="Q1158" s="89"/>
      <c r="R1158" s="89"/>
      <c r="S1158" s="84" t="s">
        <v>1784</v>
      </c>
    </row>
    <row r="1159" spans="1:19" ht="12.75" x14ac:dyDescent="0.2">
      <c r="A1159" s="114">
        <v>442767</v>
      </c>
      <c r="B1159" s="96" t="s">
        <v>3772</v>
      </c>
      <c r="C1159" s="96" t="s">
        <v>3751</v>
      </c>
      <c r="D1159" s="96" t="s">
        <v>3752</v>
      </c>
      <c r="E1159" s="119">
        <v>10458</v>
      </c>
      <c r="F1159" s="99" t="s">
        <v>3755</v>
      </c>
      <c r="G1159" s="99" t="s">
        <v>272</v>
      </c>
      <c r="H1159" s="99" t="s">
        <v>1629</v>
      </c>
      <c r="I1159" s="99" t="s">
        <v>15</v>
      </c>
      <c r="J1159" s="116">
        <v>2.62</v>
      </c>
      <c r="K1159" s="116" t="s">
        <v>16</v>
      </c>
      <c r="L1159" s="116" t="s">
        <v>17</v>
      </c>
      <c r="M1159" s="85"/>
      <c r="N1159" s="86"/>
      <c r="O1159" s="87"/>
      <c r="P1159" s="87"/>
      <c r="Q1159" s="89"/>
      <c r="R1159" s="117" t="s">
        <v>1802</v>
      </c>
      <c r="S1159" s="84" t="s">
        <v>3773</v>
      </c>
    </row>
    <row r="1160" spans="1:19" ht="12.75" x14ac:dyDescent="0.2">
      <c r="A1160" s="74">
        <v>512109</v>
      </c>
      <c r="B1160" s="84" t="s">
        <v>3774</v>
      </c>
      <c r="C1160" s="76" t="s">
        <v>775</v>
      </c>
      <c r="D1160" s="76" t="s">
        <v>3769</v>
      </c>
      <c r="E1160" s="77">
        <v>13477</v>
      </c>
      <c r="F1160" s="78" t="s">
        <v>376</v>
      </c>
      <c r="G1160" s="78" t="s">
        <v>272</v>
      </c>
      <c r="H1160" s="78" t="s">
        <v>1629</v>
      </c>
      <c r="I1160" s="78" t="s">
        <v>15</v>
      </c>
      <c r="J1160" s="79">
        <v>2.62</v>
      </c>
      <c r="K1160" s="79" t="s">
        <v>16</v>
      </c>
      <c r="L1160" s="79" t="s">
        <v>17</v>
      </c>
      <c r="M1160" s="85"/>
      <c r="N1160" s="86"/>
      <c r="O1160" s="87"/>
      <c r="P1160" s="87"/>
      <c r="Q1160" s="82" t="s">
        <v>21</v>
      </c>
      <c r="R1160" s="82" t="s">
        <v>1630</v>
      </c>
      <c r="S1160" s="83"/>
    </row>
    <row r="1161" spans="1:19" ht="12.75" x14ac:dyDescent="0.2">
      <c r="A1161" s="74">
        <v>745941</v>
      </c>
      <c r="B1161" s="92" t="s">
        <v>3775</v>
      </c>
      <c r="C1161" s="76" t="s">
        <v>1860</v>
      </c>
      <c r="D1161" s="76" t="s">
        <v>1860</v>
      </c>
      <c r="E1161" s="93" t="s">
        <v>3776</v>
      </c>
      <c r="F1161" s="78" t="s">
        <v>1862</v>
      </c>
      <c r="G1161" s="78" t="s">
        <v>104</v>
      </c>
      <c r="H1161" s="78" t="s">
        <v>1629</v>
      </c>
      <c r="I1161" s="78" t="s">
        <v>15</v>
      </c>
      <c r="J1161" s="79">
        <v>2.62</v>
      </c>
      <c r="K1161" s="79">
        <v>53.62</v>
      </c>
      <c r="L1161" s="79" t="s">
        <v>17</v>
      </c>
      <c r="M1161" s="85"/>
      <c r="N1161" s="86"/>
      <c r="O1161" s="87"/>
      <c r="P1161" s="87"/>
      <c r="Q1161" s="89"/>
      <c r="R1161" s="89"/>
      <c r="S1161" s="84" t="s">
        <v>1863</v>
      </c>
    </row>
    <row r="1162" spans="1:19" ht="12.75" x14ac:dyDescent="0.2">
      <c r="A1162" s="74">
        <v>245755</v>
      </c>
      <c r="B1162" s="76" t="s">
        <v>3777</v>
      </c>
      <c r="C1162" s="76" t="s">
        <v>44</v>
      </c>
      <c r="D1162" s="76" t="s">
        <v>3778</v>
      </c>
      <c r="E1162" s="77" t="s">
        <v>3779</v>
      </c>
      <c r="F1162" s="78" t="s">
        <v>360</v>
      </c>
      <c r="G1162" s="78" t="s">
        <v>33</v>
      </c>
      <c r="H1162" s="78" t="s">
        <v>1629</v>
      </c>
      <c r="I1162" s="78" t="s">
        <v>15</v>
      </c>
      <c r="J1162" s="79">
        <v>2.62</v>
      </c>
      <c r="K1162" s="79">
        <v>83.98</v>
      </c>
      <c r="L1162" s="79" t="s">
        <v>17</v>
      </c>
      <c r="M1162" s="85"/>
      <c r="N1162" s="86"/>
      <c r="O1162" s="87"/>
      <c r="P1162" s="87"/>
      <c r="Q1162" s="80" t="s">
        <v>21</v>
      </c>
      <c r="R1162" s="88" t="s">
        <v>1630</v>
      </c>
      <c r="S1162" s="84" t="s">
        <v>1784</v>
      </c>
    </row>
    <row r="1163" spans="1:19" ht="12.75" x14ac:dyDescent="0.2">
      <c r="A1163" s="74">
        <v>596050</v>
      </c>
      <c r="B1163" s="76" t="s">
        <v>3780</v>
      </c>
      <c r="C1163" s="76" t="s">
        <v>44</v>
      </c>
      <c r="D1163" s="76" t="s">
        <v>2390</v>
      </c>
      <c r="E1163" s="77">
        <v>50769</v>
      </c>
      <c r="F1163" s="78" t="s">
        <v>3781</v>
      </c>
      <c r="G1163" s="78" t="s">
        <v>194</v>
      </c>
      <c r="H1163" s="78" t="s">
        <v>1629</v>
      </c>
      <c r="I1163" s="78" t="s">
        <v>15</v>
      </c>
      <c r="J1163" s="79">
        <v>2.62</v>
      </c>
      <c r="K1163" s="79">
        <v>48.38</v>
      </c>
      <c r="L1163" s="79" t="s">
        <v>17</v>
      </c>
      <c r="M1163" s="85"/>
      <c r="N1163" s="86"/>
      <c r="O1163" s="87"/>
      <c r="P1163" s="87"/>
      <c r="Q1163" s="80" t="s">
        <v>21</v>
      </c>
      <c r="R1163" s="88" t="s">
        <v>1630</v>
      </c>
      <c r="S1163" s="83"/>
    </row>
    <row r="1164" spans="1:19" ht="12.75" x14ac:dyDescent="0.2">
      <c r="A1164" s="74">
        <v>558011</v>
      </c>
      <c r="B1164" s="76" t="s">
        <v>3782</v>
      </c>
      <c r="C1164" s="76" t="s">
        <v>782</v>
      </c>
      <c r="D1164" s="76" t="s">
        <v>3783</v>
      </c>
      <c r="E1164" s="77">
        <v>10146</v>
      </c>
      <c r="F1164" s="78" t="s">
        <v>784</v>
      </c>
      <c r="G1164" s="78" t="s">
        <v>104</v>
      </c>
      <c r="H1164" s="78" t="s">
        <v>1629</v>
      </c>
      <c r="I1164" s="78" t="s">
        <v>15</v>
      </c>
      <c r="J1164" s="79">
        <v>2.62</v>
      </c>
      <c r="K1164" s="79">
        <v>34.270000000000003</v>
      </c>
      <c r="L1164" s="79" t="s">
        <v>17</v>
      </c>
      <c r="M1164" s="85"/>
      <c r="N1164" s="86"/>
      <c r="O1164" s="87"/>
      <c r="P1164" s="87"/>
      <c r="Q1164" s="80" t="s">
        <v>21</v>
      </c>
      <c r="R1164" s="88" t="s">
        <v>1630</v>
      </c>
      <c r="S1164" s="83"/>
    </row>
    <row r="1165" spans="1:19" ht="12.75" x14ac:dyDescent="0.2">
      <c r="A1165" s="74">
        <v>576999</v>
      </c>
      <c r="B1165" s="84" t="s">
        <v>3784</v>
      </c>
      <c r="C1165" s="76" t="s">
        <v>44</v>
      </c>
      <c r="D1165" s="76" t="s">
        <v>2093</v>
      </c>
      <c r="E1165" s="77">
        <v>75736</v>
      </c>
      <c r="F1165" s="78" t="s">
        <v>1131</v>
      </c>
      <c r="G1165" s="78" t="s">
        <v>104</v>
      </c>
      <c r="H1165" s="78" t="s">
        <v>1629</v>
      </c>
      <c r="I1165" s="78" t="s">
        <v>15</v>
      </c>
      <c r="J1165" s="79">
        <v>2.62</v>
      </c>
      <c r="K1165" s="79">
        <v>43.25</v>
      </c>
      <c r="L1165" s="79" t="s">
        <v>17</v>
      </c>
      <c r="M1165" s="85"/>
      <c r="N1165" s="86"/>
      <c r="O1165" s="87"/>
      <c r="P1165" s="87"/>
      <c r="Q1165" s="82" t="s">
        <v>21</v>
      </c>
      <c r="R1165" s="82" t="s">
        <v>1630</v>
      </c>
      <c r="S1165" s="84" t="s">
        <v>1671</v>
      </c>
    </row>
    <row r="1166" spans="1:19" ht="12.75" x14ac:dyDescent="0.2">
      <c r="A1166" s="74">
        <v>557981</v>
      </c>
      <c r="B1166" s="76" t="s">
        <v>3785</v>
      </c>
      <c r="C1166" s="76" t="s">
        <v>782</v>
      </c>
      <c r="D1166" s="76" t="s">
        <v>3783</v>
      </c>
      <c r="E1166" s="77">
        <v>10144</v>
      </c>
      <c r="F1166" s="78" t="s">
        <v>784</v>
      </c>
      <c r="G1166" s="78" t="s">
        <v>104</v>
      </c>
      <c r="H1166" s="78" t="s">
        <v>1629</v>
      </c>
      <c r="I1166" s="78" t="s">
        <v>15</v>
      </c>
      <c r="J1166" s="79">
        <v>2.62</v>
      </c>
      <c r="K1166" s="79">
        <v>34.270000000000003</v>
      </c>
      <c r="L1166" s="79" t="s">
        <v>17</v>
      </c>
      <c r="M1166" s="85"/>
      <c r="N1166" s="86"/>
      <c r="O1166" s="87"/>
      <c r="P1166" s="87"/>
      <c r="Q1166" s="80" t="s">
        <v>21</v>
      </c>
      <c r="R1166" s="88" t="s">
        <v>1630</v>
      </c>
      <c r="S1166" s="83"/>
    </row>
    <row r="1167" spans="1:19" ht="12.75" x14ac:dyDescent="0.2">
      <c r="A1167" s="74">
        <v>273841</v>
      </c>
      <c r="B1167" s="84" t="s">
        <v>3786</v>
      </c>
      <c r="C1167" s="76" t="s">
        <v>2158</v>
      </c>
      <c r="D1167" s="76" t="s">
        <v>2093</v>
      </c>
      <c r="E1167" s="77">
        <v>75746</v>
      </c>
      <c r="F1167" s="78" t="s">
        <v>3787</v>
      </c>
      <c r="G1167" s="78" t="s">
        <v>104</v>
      </c>
      <c r="H1167" s="78" t="s">
        <v>1629</v>
      </c>
      <c r="I1167" s="78" t="s">
        <v>15</v>
      </c>
      <c r="J1167" s="79">
        <v>2.62</v>
      </c>
      <c r="K1167" s="79">
        <v>34.770000000000003</v>
      </c>
      <c r="L1167" s="79" t="s">
        <v>17</v>
      </c>
      <c r="M1167" s="85"/>
      <c r="N1167" s="86"/>
      <c r="O1167" s="87"/>
      <c r="P1167" s="87"/>
      <c r="Q1167" s="82" t="s">
        <v>21</v>
      </c>
      <c r="R1167" s="82" t="s">
        <v>1630</v>
      </c>
      <c r="S1167" s="84" t="s">
        <v>1671</v>
      </c>
    </row>
    <row r="1168" spans="1:19" ht="12.75" x14ac:dyDescent="0.2">
      <c r="A1168" s="74">
        <v>577006</v>
      </c>
      <c r="B1168" s="76" t="s">
        <v>3788</v>
      </c>
      <c r="C1168" s="76" t="s">
        <v>44</v>
      </c>
      <c r="D1168" s="76" t="s">
        <v>2093</v>
      </c>
      <c r="E1168" s="77">
        <v>75737</v>
      </c>
      <c r="F1168" s="78" t="s">
        <v>1131</v>
      </c>
      <c r="G1168" s="78" t="s">
        <v>104</v>
      </c>
      <c r="H1168" s="78" t="s">
        <v>1629</v>
      </c>
      <c r="I1168" s="78" t="s">
        <v>15</v>
      </c>
      <c r="J1168" s="79">
        <v>2.62</v>
      </c>
      <c r="K1168" s="79">
        <v>44.57</v>
      </c>
      <c r="L1168" s="79" t="s">
        <v>17</v>
      </c>
      <c r="M1168" s="85"/>
      <c r="N1168" s="86"/>
      <c r="O1168" s="87"/>
      <c r="P1168" s="87"/>
      <c r="Q1168" s="82" t="s">
        <v>21</v>
      </c>
      <c r="R1168" s="82" t="s">
        <v>1630</v>
      </c>
      <c r="S1168" s="84" t="s">
        <v>1671</v>
      </c>
    </row>
    <row r="1169" spans="1:19" ht="12.75" x14ac:dyDescent="0.2">
      <c r="A1169" s="74">
        <v>123342</v>
      </c>
      <c r="B1169" s="76" t="s">
        <v>3789</v>
      </c>
      <c r="C1169" s="76" t="s">
        <v>927</v>
      </c>
      <c r="D1169" s="76" t="s">
        <v>928</v>
      </c>
      <c r="E1169" s="77">
        <v>2164</v>
      </c>
      <c r="F1169" s="78" t="s">
        <v>3790</v>
      </c>
      <c r="G1169" s="78" t="s">
        <v>104</v>
      </c>
      <c r="H1169" s="78" t="s">
        <v>1629</v>
      </c>
      <c r="I1169" s="78" t="s">
        <v>15</v>
      </c>
      <c r="J1169" s="79">
        <v>2.62</v>
      </c>
      <c r="K1169" s="79">
        <v>30.56</v>
      </c>
      <c r="L1169" s="79" t="s">
        <v>17</v>
      </c>
      <c r="M1169" s="85"/>
      <c r="N1169" s="86"/>
      <c r="O1169" s="87"/>
      <c r="P1169" s="87"/>
      <c r="Q1169" s="80" t="s">
        <v>21</v>
      </c>
      <c r="R1169" s="88" t="s">
        <v>1630</v>
      </c>
      <c r="S1169" s="84" t="s">
        <v>2117</v>
      </c>
    </row>
    <row r="1170" spans="1:19" ht="12.75" x14ac:dyDescent="0.2">
      <c r="A1170" s="74">
        <v>543223</v>
      </c>
      <c r="B1170" s="84" t="s">
        <v>3791</v>
      </c>
      <c r="C1170" s="76" t="s">
        <v>782</v>
      </c>
      <c r="D1170" s="76" t="s">
        <v>3783</v>
      </c>
      <c r="E1170" s="77">
        <v>10147</v>
      </c>
      <c r="F1170" s="78" t="s">
        <v>1168</v>
      </c>
      <c r="G1170" s="78" t="s">
        <v>104</v>
      </c>
      <c r="H1170" s="78" t="s">
        <v>1629</v>
      </c>
      <c r="I1170" s="78" t="s">
        <v>15</v>
      </c>
      <c r="J1170" s="79">
        <v>2.62</v>
      </c>
      <c r="K1170" s="79">
        <v>44.12</v>
      </c>
      <c r="L1170" s="79" t="s">
        <v>17</v>
      </c>
      <c r="M1170" s="85"/>
      <c r="N1170" s="86"/>
      <c r="O1170" s="87"/>
      <c r="P1170" s="87"/>
      <c r="Q1170" s="82" t="s">
        <v>21</v>
      </c>
      <c r="R1170" s="82" t="s">
        <v>1630</v>
      </c>
      <c r="S1170" s="83"/>
    </row>
    <row r="1171" spans="1:19" ht="12.75" x14ac:dyDescent="0.2">
      <c r="A1171" s="74">
        <v>557970</v>
      </c>
      <c r="B1171" s="76" t="s">
        <v>3792</v>
      </c>
      <c r="C1171" s="76" t="s">
        <v>782</v>
      </c>
      <c r="D1171" s="76" t="s">
        <v>3783</v>
      </c>
      <c r="E1171" s="77">
        <v>10143</v>
      </c>
      <c r="F1171" s="78" t="s">
        <v>784</v>
      </c>
      <c r="G1171" s="78" t="s">
        <v>104</v>
      </c>
      <c r="H1171" s="78" t="s">
        <v>1629</v>
      </c>
      <c r="I1171" s="78" t="s">
        <v>15</v>
      </c>
      <c r="J1171" s="79">
        <v>2.62</v>
      </c>
      <c r="K1171" s="79">
        <v>34.270000000000003</v>
      </c>
      <c r="L1171" s="79" t="s">
        <v>17</v>
      </c>
      <c r="M1171" s="85"/>
      <c r="N1171" s="86"/>
      <c r="O1171" s="87"/>
      <c r="P1171" s="87"/>
      <c r="Q1171" s="80" t="s">
        <v>21</v>
      </c>
      <c r="R1171" s="88" t="s">
        <v>1630</v>
      </c>
      <c r="S1171" s="83"/>
    </row>
    <row r="1172" spans="1:19" ht="12.75" x14ac:dyDescent="0.2">
      <c r="A1172" s="74">
        <v>217870</v>
      </c>
      <c r="B1172" s="76" t="s">
        <v>3793</v>
      </c>
      <c r="C1172" s="76" t="s">
        <v>3794</v>
      </c>
      <c r="D1172" s="76" t="s">
        <v>1705</v>
      </c>
      <c r="E1172" s="77">
        <v>24670</v>
      </c>
      <c r="F1172" s="78" t="s">
        <v>3790</v>
      </c>
      <c r="G1172" s="78" t="s">
        <v>104</v>
      </c>
      <c r="H1172" s="78" t="s">
        <v>1629</v>
      </c>
      <c r="I1172" s="78" t="s">
        <v>15</v>
      </c>
      <c r="J1172" s="79">
        <v>2.62</v>
      </c>
      <c r="K1172" s="79">
        <v>24.24</v>
      </c>
      <c r="L1172" s="79" t="s">
        <v>17</v>
      </c>
      <c r="M1172" s="85"/>
      <c r="N1172" s="86"/>
      <c r="O1172" s="87"/>
      <c r="P1172" s="87"/>
      <c r="Q1172" s="82" t="s">
        <v>21</v>
      </c>
      <c r="R1172" s="82" t="s">
        <v>1630</v>
      </c>
      <c r="S1172" s="83"/>
    </row>
    <row r="1173" spans="1:19" ht="12.75" x14ac:dyDescent="0.2">
      <c r="A1173" s="74">
        <v>557991</v>
      </c>
      <c r="B1173" s="76" t="s">
        <v>3795</v>
      </c>
      <c r="C1173" s="76" t="s">
        <v>782</v>
      </c>
      <c r="D1173" s="76" t="s">
        <v>3783</v>
      </c>
      <c r="E1173" s="77">
        <v>10145</v>
      </c>
      <c r="F1173" s="78" t="s">
        <v>784</v>
      </c>
      <c r="G1173" s="78" t="s">
        <v>104</v>
      </c>
      <c r="H1173" s="78" t="s">
        <v>1629</v>
      </c>
      <c r="I1173" s="78" t="s">
        <v>15</v>
      </c>
      <c r="J1173" s="79">
        <v>2.62</v>
      </c>
      <c r="K1173" s="79">
        <v>34.270000000000003</v>
      </c>
      <c r="L1173" s="79" t="s">
        <v>17</v>
      </c>
      <c r="M1173" s="85"/>
      <c r="N1173" s="86"/>
      <c r="O1173" s="87"/>
      <c r="P1173" s="87"/>
      <c r="Q1173" s="80" t="s">
        <v>21</v>
      </c>
      <c r="R1173" s="88" t="s">
        <v>1630</v>
      </c>
      <c r="S1173" s="83"/>
    </row>
    <row r="1174" spans="1:19" ht="12.75" x14ac:dyDescent="0.2">
      <c r="A1174" s="74">
        <v>489184</v>
      </c>
      <c r="B1174" s="76" t="s">
        <v>3796</v>
      </c>
      <c r="C1174" s="76" t="s">
        <v>2151</v>
      </c>
      <c r="D1174" s="76" t="s">
        <v>2152</v>
      </c>
      <c r="E1174" s="77">
        <v>60425</v>
      </c>
      <c r="F1174" s="78" t="s">
        <v>3797</v>
      </c>
      <c r="G1174" s="78" t="s">
        <v>104</v>
      </c>
      <c r="H1174" s="78" t="s">
        <v>1629</v>
      </c>
      <c r="I1174" s="78" t="s">
        <v>15</v>
      </c>
      <c r="J1174" s="79">
        <v>2.62</v>
      </c>
      <c r="K1174" s="79">
        <v>71.180000000000007</v>
      </c>
      <c r="L1174" s="79" t="s">
        <v>17</v>
      </c>
      <c r="M1174" s="85"/>
      <c r="N1174" s="86"/>
      <c r="O1174" s="87"/>
      <c r="P1174" s="87"/>
      <c r="Q1174" s="82" t="s">
        <v>21</v>
      </c>
      <c r="R1174" s="82" t="s">
        <v>1630</v>
      </c>
      <c r="S1174" s="83"/>
    </row>
    <row r="1175" spans="1:19" ht="12.75" x14ac:dyDescent="0.2">
      <c r="A1175" s="74">
        <v>192411</v>
      </c>
      <c r="B1175" s="84" t="s">
        <v>3798</v>
      </c>
      <c r="C1175" s="76" t="s">
        <v>44</v>
      </c>
      <c r="D1175" s="76" t="s">
        <v>2093</v>
      </c>
      <c r="E1175" s="77">
        <v>75655</v>
      </c>
      <c r="F1175" s="78" t="s">
        <v>3787</v>
      </c>
      <c r="G1175" s="78" t="s">
        <v>104</v>
      </c>
      <c r="H1175" s="78" t="s">
        <v>1629</v>
      </c>
      <c r="I1175" s="78" t="s">
        <v>15</v>
      </c>
      <c r="J1175" s="79">
        <v>2.62</v>
      </c>
      <c r="K1175" s="79">
        <v>31.84</v>
      </c>
      <c r="L1175" s="79" t="s">
        <v>17</v>
      </c>
      <c r="M1175" s="85"/>
      <c r="N1175" s="86"/>
      <c r="O1175" s="87"/>
      <c r="P1175" s="87"/>
      <c r="Q1175" s="82" t="s">
        <v>21</v>
      </c>
      <c r="R1175" s="82" t="s">
        <v>1630</v>
      </c>
      <c r="S1175" s="84" t="s">
        <v>1671</v>
      </c>
    </row>
    <row r="1176" spans="1:19" ht="12.75" x14ac:dyDescent="0.2">
      <c r="A1176" s="74">
        <v>178745</v>
      </c>
      <c r="B1176" s="76" t="s">
        <v>3799</v>
      </c>
      <c r="C1176" s="76" t="s">
        <v>3794</v>
      </c>
      <c r="D1176" s="76" t="s">
        <v>3800</v>
      </c>
      <c r="E1176" s="77">
        <v>38605</v>
      </c>
      <c r="F1176" s="78" t="s">
        <v>2268</v>
      </c>
      <c r="G1176" s="78" t="s">
        <v>104</v>
      </c>
      <c r="H1176" s="78" t="s">
        <v>1629</v>
      </c>
      <c r="I1176" s="78" t="s">
        <v>15</v>
      </c>
      <c r="J1176" s="79">
        <v>2.62</v>
      </c>
      <c r="K1176" s="79">
        <v>28.6</v>
      </c>
      <c r="L1176" s="79" t="s">
        <v>17</v>
      </c>
      <c r="M1176" s="85"/>
      <c r="N1176" s="86"/>
      <c r="O1176" s="87"/>
      <c r="P1176" s="87"/>
      <c r="Q1176" s="82" t="s">
        <v>21</v>
      </c>
      <c r="R1176" s="82" t="s">
        <v>1630</v>
      </c>
      <c r="S1176" s="83"/>
    </row>
    <row r="1177" spans="1:19" ht="12.75" x14ac:dyDescent="0.2">
      <c r="A1177" s="74">
        <v>109467</v>
      </c>
      <c r="B1177" s="75" t="s">
        <v>3801</v>
      </c>
      <c r="C1177" s="76" t="s">
        <v>886</v>
      </c>
      <c r="D1177" s="76" t="s">
        <v>886</v>
      </c>
      <c r="E1177" s="93">
        <v>73403</v>
      </c>
      <c r="F1177" s="78" t="s">
        <v>3802</v>
      </c>
      <c r="G1177" s="78" t="s">
        <v>104</v>
      </c>
      <c r="H1177" s="78" t="s">
        <v>1629</v>
      </c>
      <c r="I1177" s="80" t="s">
        <v>160</v>
      </c>
      <c r="J1177" s="79">
        <v>2.62</v>
      </c>
      <c r="K1177" s="79">
        <v>93.99</v>
      </c>
      <c r="L1177" s="79">
        <v>91.5</v>
      </c>
      <c r="M1177" s="80">
        <v>110242</v>
      </c>
      <c r="N1177" s="81">
        <v>1.25</v>
      </c>
      <c r="O1177" s="82">
        <v>2.4900000000000002</v>
      </c>
      <c r="P1177" s="82">
        <v>0</v>
      </c>
      <c r="Q1177" s="82" t="s">
        <v>21</v>
      </c>
      <c r="R1177" s="82" t="s">
        <v>1630</v>
      </c>
      <c r="S1177" s="84" t="s">
        <v>1998</v>
      </c>
    </row>
    <row r="1178" spans="1:19" ht="12.75" x14ac:dyDescent="0.2">
      <c r="A1178" s="74">
        <v>687131</v>
      </c>
      <c r="B1178" s="76" t="s">
        <v>3803</v>
      </c>
      <c r="C1178" s="76" t="s">
        <v>927</v>
      </c>
      <c r="D1178" s="76" t="s">
        <v>928</v>
      </c>
      <c r="E1178" s="77">
        <v>802</v>
      </c>
      <c r="F1178" s="78" t="s">
        <v>173</v>
      </c>
      <c r="G1178" s="78" t="s">
        <v>104</v>
      </c>
      <c r="H1178" s="78" t="s">
        <v>1629</v>
      </c>
      <c r="I1178" s="78" t="s">
        <v>15</v>
      </c>
      <c r="J1178" s="79">
        <v>2.62</v>
      </c>
      <c r="K1178" s="79">
        <v>37.58</v>
      </c>
      <c r="L1178" s="79" t="s">
        <v>17</v>
      </c>
      <c r="M1178" s="85"/>
      <c r="N1178" s="86"/>
      <c r="O1178" s="87"/>
      <c r="P1178" s="87"/>
      <c r="Q1178" s="82" t="s">
        <v>21</v>
      </c>
      <c r="R1178" s="82" t="s">
        <v>1630</v>
      </c>
      <c r="S1178" s="84" t="s">
        <v>2117</v>
      </c>
    </row>
    <row r="1179" spans="1:19" ht="12.75" x14ac:dyDescent="0.2">
      <c r="A1179" s="74">
        <v>565984</v>
      </c>
      <c r="B1179" s="76" t="s">
        <v>3804</v>
      </c>
      <c r="C1179" s="76" t="s">
        <v>3140</v>
      </c>
      <c r="D1179" s="76" t="s">
        <v>2152</v>
      </c>
      <c r="E1179" s="77">
        <v>63272</v>
      </c>
      <c r="F1179" s="78" t="s">
        <v>3805</v>
      </c>
      <c r="G1179" s="78" t="s">
        <v>104</v>
      </c>
      <c r="H1179" s="78" t="s">
        <v>1629</v>
      </c>
      <c r="I1179" s="78" t="s">
        <v>15</v>
      </c>
      <c r="J1179" s="79">
        <v>2.62</v>
      </c>
      <c r="K1179" s="79">
        <v>70.36</v>
      </c>
      <c r="L1179" s="79" t="s">
        <v>17</v>
      </c>
      <c r="M1179" s="85"/>
      <c r="N1179" s="86"/>
      <c r="O1179" s="87"/>
      <c r="P1179" s="87"/>
      <c r="Q1179" s="82" t="s">
        <v>21</v>
      </c>
      <c r="R1179" s="82" t="s">
        <v>1630</v>
      </c>
      <c r="S1179" s="83"/>
    </row>
    <row r="1180" spans="1:19" ht="12.75" x14ac:dyDescent="0.2">
      <c r="A1180" s="74">
        <v>203532</v>
      </c>
      <c r="B1180" s="76" t="s">
        <v>3806</v>
      </c>
      <c r="C1180" s="76" t="s">
        <v>3794</v>
      </c>
      <c r="D1180" s="76" t="s">
        <v>3800</v>
      </c>
      <c r="E1180" s="77">
        <v>57670</v>
      </c>
      <c r="F1180" s="78" t="s">
        <v>2271</v>
      </c>
      <c r="G1180" s="78" t="s">
        <v>104</v>
      </c>
      <c r="H1180" s="78" t="s">
        <v>1629</v>
      </c>
      <c r="I1180" s="78" t="s">
        <v>15</v>
      </c>
      <c r="J1180" s="79">
        <v>2.62</v>
      </c>
      <c r="K1180" s="79">
        <v>23.19</v>
      </c>
      <c r="L1180" s="79" t="s">
        <v>17</v>
      </c>
      <c r="M1180" s="85"/>
      <c r="N1180" s="86"/>
      <c r="O1180" s="87"/>
      <c r="P1180" s="87"/>
      <c r="Q1180" s="82" t="s">
        <v>21</v>
      </c>
      <c r="R1180" s="82" t="s">
        <v>1630</v>
      </c>
      <c r="S1180" s="83"/>
    </row>
    <row r="1181" spans="1:19" ht="12.75" x14ac:dyDescent="0.2">
      <c r="A1181" s="74">
        <v>198684</v>
      </c>
      <c r="B1181" s="84" t="s">
        <v>3807</v>
      </c>
      <c r="C1181" s="76" t="s">
        <v>1061</v>
      </c>
      <c r="D1181" s="76" t="s">
        <v>3808</v>
      </c>
      <c r="E1181" s="77">
        <v>93300</v>
      </c>
      <c r="F1181" s="78" t="s">
        <v>1799</v>
      </c>
      <c r="G1181" s="78" t="s">
        <v>19</v>
      </c>
      <c r="H1181" s="78" t="s">
        <v>1629</v>
      </c>
      <c r="I1181" s="80" t="s">
        <v>15</v>
      </c>
      <c r="J1181" s="79">
        <v>2.62</v>
      </c>
      <c r="K1181" s="79" t="s">
        <v>16</v>
      </c>
      <c r="L1181" s="79" t="s">
        <v>17</v>
      </c>
      <c r="M1181" s="85"/>
      <c r="N1181" s="86"/>
      <c r="O1181" s="87"/>
      <c r="P1181" s="87"/>
      <c r="Q1181" s="82" t="s">
        <v>21</v>
      </c>
      <c r="R1181" s="82" t="s">
        <v>1630</v>
      </c>
      <c r="S1181" s="83"/>
    </row>
    <row r="1182" spans="1:19" ht="12.75" x14ac:dyDescent="0.2">
      <c r="A1182" s="74">
        <v>242055</v>
      </c>
      <c r="B1182" s="84" t="s">
        <v>3809</v>
      </c>
      <c r="C1182" s="84" t="s">
        <v>1061</v>
      </c>
      <c r="D1182" s="76" t="s">
        <v>3808</v>
      </c>
      <c r="E1182" s="77" t="s">
        <v>3810</v>
      </c>
      <c r="F1182" s="78" t="s">
        <v>3319</v>
      </c>
      <c r="G1182" s="78" t="s">
        <v>19</v>
      </c>
      <c r="H1182" s="78" t="s">
        <v>1629</v>
      </c>
      <c r="I1182" s="80" t="s">
        <v>15</v>
      </c>
      <c r="J1182" s="79">
        <v>2.62</v>
      </c>
      <c r="K1182" s="79" t="s">
        <v>16</v>
      </c>
      <c r="L1182" s="79" t="s">
        <v>17</v>
      </c>
      <c r="M1182" s="85"/>
      <c r="N1182" s="86"/>
      <c r="O1182" s="87"/>
      <c r="P1182" s="87"/>
      <c r="Q1182" s="82" t="s">
        <v>21</v>
      </c>
      <c r="R1182" s="82" t="s">
        <v>1630</v>
      </c>
      <c r="S1182" s="83"/>
    </row>
    <row r="1183" spans="1:19" ht="12.75" x14ac:dyDescent="0.2">
      <c r="A1183" s="74">
        <v>417090</v>
      </c>
      <c r="B1183" s="92" t="s">
        <v>3811</v>
      </c>
      <c r="C1183" s="76" t="s">
        <v>519</v>
      </c>
      <c r="D1183" s="76" t="s">
        <v>520</v>
      </c>
      <c r="E1183" s="93">
        <v>10013000531204</v>
      </c>
      <c r="F1183" s="78" t="s">
        <v>3812</v>
      </c>
      <c r="G1183" s="78" t="s">
        <v>33</v>
      </c>
      <c r="H1183" s="78" t="s">
        <v>1629</v>
      </c>
      <c r="I1183" s="78" t="s">
        <v>15</v>
      </c>
      <c r="J1183" s="79">
        <v>2.62</v>
      </c>
      <c r="K1183" s="79">
        <v>20.149999999999999</v>
      </c>
      <c r="L1183" s="79" t="s">
        <v>17</v>
      </c>
      <c r="M1183" s="85"/>
      <c r="N1183" s="86"/>
      <c r="O1183" s="87"/>
      <c r="P1183" s="87"/>
      <c r="Q1183" s="89"/>
      <c r="R1183" s="89"/>
      <c r="S1183" s="84" t="s">
        <v>2062</v>
      </c>
    </row>
    <row r="1184" spans="1:19" ht="12.75" x14ac:dyDescent="0.2">
      <c r="A1184" s="74">
        <v>675562</v>
      </c>
      <c r="B1184" s="76" t="s">
        <v>3813</v>
      </c>
      <c r="C1184" s="76" t="s">
        <v>519</v>
      </c>
      <c r="D1184" s="76" t="s">
        <v>695</v>
      </c>
      <c r="E1184" s="77">
        <v>10013000630501</v>
      </c>
      <c r="F1184" s="78" t="s">
        <v>3814</v>
      </c>
      <c r="G1184" s="78" t="s">
        <v>33</v>
      </c>
      <c r="H1184" s="78" t="s">
        <v>1629</v>
      </c>
      <c r="I1184" s="78" t="s">
        <v>15</v>
      </c>
      <c r="J1184" s="79">
        <v>2.62</v>
      </c>
      <c r="K1184" s="79">
        <v>16.93</v>
      </c>
      <c r="L1184" s="79" t="s">
        <v>17</v>
      </c>
      <c r="M1184" s="85"/>
      <c r="N1184" s="86"/>
      <c r="O1184" s="87"/>
      <c r="P1184" s="87"/>
      <c r="Q1184" s="82" t="s">
        <v>21</v>
      </c>
      <c r="R1184" s="82" t="s">
        <v>1630</v>
      </c>
      <c r="S1184" s="83"/>
    </row>
    <row r="1185" spans="1:19" ht="12.75" x14ac:dyDescent="0.2">
      <c r="A1185" s="74">
        <v>870812</v>
      </c>
      <c r="B1185" s="76" t="s">
        <v>3815</v>
      </c>
      <c r="C1185" s="76" t="s">
        <v>1253</v>
      </c>
      <c r="D1185" s="76" t="s">
        <v>2390</v>
      </c>
      <c r="E1185" s="77">
        <v>76179</v>
      </c>
      <c r="F1185" s="78" t="s">
        <v>3816</v>
      </c>
      <c r="G1185" s="78" t="s">
        <v>33</v>
      </c>
      <c r="H1185" s="78" t="s">
        <v>1629</v>
      </c>
      <c r="I1185" s="78" t="s">
        <v>15</v>
      </c>
      <c r="J1185" s="79">
        <v>2.62</v>
      </c>
      <c r="K1185" s="79">
        <v>21.05</v>
      </c>
      <c r="L1185" s="79" t="s">
        <v>17</v>
      </c>
      <c r="M1185" s="85"/>
      <c r="N1185" s="86"/>
      <c r="O1185" s="87"/>
      <c r="P1185" s="87"/>
      <c r="Q1185" s="80" t="s">
        <v>21</v>
      </c>
      <c r="R1185" s="88" t="s">
        <v>1630</v>
      </c>
      <c r="S1185" s="83"/>
    </row>
    <row r="1186" spans="1:19" ht="12.75" x14ac:dyDescent="0.2">
      <c r="A1186" s="74">
        <v>771780</v>
      </c>
      <c r="B1186" s="76" t="s">
        <v>3817</v>
      </c>
      <c r="C1186" s="76" t="s">
        <v>765</v>
      </c>
      <c r="D1186" s="76" t="s">
        <v>695</v>
      </c>
      <c r="E1186" s="77">
        <v>716037053901</v>
      </c>
      <c r="F1186" s="78" t="s">
        <v>3816</v>
      </c>
      <c r="G1186" s="78" t="s">
        <v>33</v>
      </c>
      <c r="H1186" s="78" t="s">
        <v>1629</v>
      </c>
      <c r="I1186" s="78" t="s">
        <v>15</v>
      </c>
      <c r="J1186" s="79">
        <v>2.62</v>
      </c>
      <c r="K1186" s="79">
        <v>15.49</v>
      </c>
      <c r="L1186" s="79" t="s">
        <v>17</v>
      </c>
      <c r="M1186" s="85"/>
      <c r="N1186" s="86"/>
      <c r="O1186" s="87"/>
      <c r="P1186" s="87"/>
      <c r="Q1186" s="80" t="s">
        <v>21</v>
      </c>
      <c r="R1186" s="88" t="s">
        <v>1630</v>
      </c>
      <c r="S1186" s="83"/>
    </row>
    <row r="1187" spans="1:19" ht="12.75" x14ac:dyDescent="0.2">
      <c r="A1187" s="74">
        <v>684522</v>
      </c>
      <c r="B1187" s="92" t="s">
        <v>3818</v>
      </c>
      <c r="C1187" s="76" t="s">
        <v>3819</v>
      </c>
      <c r="D1187" s="76" t="s">
        <v>3819</v>
      </c>
      <c r="E1187" s="93">
        <v>32006</v>
      </c>
      <c r="F1187" s="78" t="s">
        <v>3820</v>
      </c>
      <c r="G1187" s="80" t="s">
        <v>52</v>
      </c>
      <c r="H1187" s="78" t="s">
        <v>1629</v>
      </c>
      <c r="I1187" s="78" t="s">
        <v>15</v>
      </c>
      <c r="J1187" s="79">
        <v>2.62</v>
      </c>
      <c r="K1187" s="79">
        <v>64.069999999999993</v>
      </c>
      <c r="L1187" s="79" t="s">
        <v>17</v>
      </c>
      <c r="M1187" s="85"/>
      <c r="N1187" s="86"/>
      <c r="O1187" s="87"/>
      <c r="P1187" s="87"/>
      <c r="Q1187" s="82" t="s">
        <v>53</v>
      </c>
      <c r="R1187" s="82" t="s">
        <v>17</v>
      </c>
      <c r="S1187" s="83"/>
    </row>
    <row r="1188" spans="1:19" ht="12.75" x14ac:dyDescent="0.2">
      <c r="A1188" s="74">
        <v>326132</v>
      </c>
      <c r="B1188" s="76" t="s">
        <v>3821</v>
      </c>
      <c r="C1188" s="76" t="s">
        <v>2578</v>
      </c>
      <c r="D1188" s="76" t="s">
        <v>548</v>
      </c>
      <c r="E1188" s="77" t="s">
        <v>3822</v>
      </c>
      <c r="F1188" s="78" t="s">
        <v>3823</v>
      </c>
      <c r="G1188" s="78" t="s">
        <v>33</v>
      </c>
      <c r="H1188" s="78" t="s">
        <v>1629</v>
      </c>
      <c r="I1188" s="78" t="s">
        <v>15</v>
      </c>
      <c r="J1188" s="79">
        <v>2.62</v>
      </c>
      <c r="K1188" s="79">
        <v>42.16</v>
      </c>
      <c r="L1188" s="79" t="s">
        <v>17</v>
      </c>
      <c r="M1188" s="85"/>
      <c r="N1188" s="86"/>
      <c r="O1188" s="87"/>
      <c r="P1188" s="87"/>
      <c r="Q1188" s="82" t="s">
        <v>21</v>
      </c>
      <c r="R1188" s="82" t="s">
        <v>1630</v>
      </c>
      <c r="S1188" s="83"/>
    </row>
    <row r="1189" spans="1:19" ht="12.75" x14ac:dyDescent="0.2">
      <c r="A1189" s="74">
        <v>577524</v>
      </c>
      <c r="B1189" s="76" t="s">
        <v>3824</v>
      </c>
      <c r="C1189" s="76" t="s">
        <v>2578</v>
      </c>
      <c r="D1189" s="76" t="s">
        <v>548</v>
      </c>
      <c r="E1189" s="77" t="s">
        <v>3825</v>
      </c>
      <c r="F1189" s="78" t="s">
        <v>3826</v>
      </c>
      <c r="G1189" s="78" t="s">
        <v>33</v>
      </c>
      <c r="H1189" s="78" t="s">
        <v>1629</v>
      </c>
      <c r="I1189" s="78" t="s">
        <v>15</v>
      </c>
      <c r="J1189" s="79">
        <v>2.62</v>
      </c>
      <c r="K1189" s="79">
        <v>44.22</v>
      </c>
      <c r="L1189" s="79" t="s">
        <v>17</v>
      </c>
      <c r="M1189" s="85"/>
      <c r="N1189" s="86"/>
      <c r="O1189" s="87"/>
      <c r="P1189" s="87"/>
      <c r="Q1189" s="80" t="s">
        <v>21</v>
      </c>
      <c r="R1189" s="88" t="s">
        <v>1630</v>
      </c>
      <c r="S1189" s="83"/>
    </row>
    <row r="1190" spans="1:19" ht="12.75" x14ac:dyDescent="0.2">
      <c r="A1190" s="74">
        <v>574997</v>
      </c>
      <c r="B1190" s="84" t="s">
        <v>3827</v>
      </c>
      <c r="C1190" s="76" t="s">
        <v>3828</v>
      </c>
      <c r="D1190" s="76" t="s">
        <v>3829</v>
      </c>
      <c r="E1190" s="77">
        <v>810037812633</v>
      </c>
      <c r="F1190" s="80" t="s">
        <v>3830</v>
      </c>
      <c r="G1190" s="78" t="s">
        <v>104</v>
      </c>
      <c r="H1190" s="80" t="s">
        <v>1629</v>
      </c>
      <c r="I1190" s="80" t="s">
        <v>15</v>
      </c>
      <c r="J1190" s="90">
        <v>2.62</v>
      </c>
      <c r="K1190" s="90">
        <v>65.02</v>
      </c>
      <c r="L1190" s="90" t="s">
        <v>17</v>
      </c>
      <c r="M1190" s="85"/>
      <c r="N1190" s="86"/>
      <c r="O1190" s="87"/>
      <c r="P1190" s="87"/>
      <c r="Q1190" s="82" t="s">
        <v>21</v>
      </c>
      <c r="R1190" s="82" t="s">
        <v>1630</v>
      </c>
      <c r="S1190" s="83"/>
    </row>
    <row r="1191" spans="1:19" ht="12.75" x14ac:dyDescent="0.2">
      <c r="A1191" s="74">
        <v>481514</v>
      </c>
      <c r="B1191" s="76" t="s">
        <v>3831</v>
      </c>
      <c r="C1191" s="76" t="s">
        <v>3828</v>
      </c>
      <c r="D1191" s="76" t="s">
        <v>3829</v>
      </c>
      <c r="E1191" s="77">
        <v>810037811933</v>
      </c>
      <c r="F1191" s="78" t="s">
        <v>3832</v>
      </c>
      <c r="G1191" s="78" t="s">
        <v>47</v>
      </c>
      <c r="H1191" s="78" t="s">
        <v>1629</v>
      </c>
      <c r="I1191" s="78" t="s">
        <v>15</v>
      </c>
      <c r="J1191" s="79">
        <v>2.62</v>
      </c>
      <c r="K1191" s="79">
        <v>39.119999999999997</v>
      </c>
      <c r="L1191" s="79" t="s">
        <v>17</v>
      </c>
      <c r="M1191" s="85"/>
      <c r="N1191" s="86"/>
      <c r="O1191" s="87"/>
      <c r="P1191" s="87"/>
      <c r="Q1191" s="80" t="s">
        <v>21</v>
      </c>
      <c r="R1191" s="88" t="s">
        <v>1630</v>
      </c>
      <c r="S1191" s="83"/>
    </row>
    <row r="1192" spans="1:19" ht="12.75" x14ac:dyDescent="0.2">
      <c r="A1192" s="74">
        <v>532420</v>
      </c>
      <c r="B1192" s="76" t="s">
        <v>3833</v>
      </c>
      <c r="C1192" s="76" t="s">
        <v>3834</v>
      </c>
      <c r="D1192" s="76" t="s">
        <v>908</v>
      </c>
      <c r="E1192" s="77">
        <v>23060025</v>
      </c>
      <c r="F1192" s="78" t="s">
        <v>3835</v>
      </c>
      <c r="G1192" s="78" t="s">
        <v>104</v>
      </c>
      <c r="H1192" s="78" t="s">
        <v>1629</v>
      </c>
      <c r="I1192" s="78" t="s">
        <v>15</v>
      </c>
      <c r="J1192" s="79">
        <v>2.62</v>
      </c>
      <c r="K1192" s="79">
        <v>34.86</v>
      </c>
      <c r="L1192" s="79" t="s">
        <v>17</v>
      </c>
      <c r="M1192" s="85"/>
      <c r="N1192" s="86"/>
      <c r="O1192" s="87"/>
      <c r="P1192" s="87"/>
      <c r="Q1192" s="80" t="s">
        <v>21</v>
      </c>
      <c r="R1192" s="88" t="s">
        <v>1630</v>
      </c>
      <c r="S1192" s="83"/>
    </row>
    <row r="1193" spans="1:19" ht="12.75" x14ac:dyDescent="0.2">
      <c r="A1193" s="74">
        <v>602402</v>
      </c>
      <c r="B1193" s="76" t="s">
        <v>3836</v>
      </c>
      <c r="C1193" s="76" t="s">
        <v>3834</v>
      </c>
      <c r="D1193" s="76" t="s">
        <v>908</v>
      </c>
      <c r="E1193" s="77">
        <v>23060020</v>
      </c>
      <c r="F1193" s="78" t="s">
        <v>3835</v>
      </c>
      <c r="G1193" s="78" t="s">
        <v>104</v>
      </c>
      <c r="H1193" s="78" t="s">
        <v>1629</v>
      </c>
      <c r="I1193" s="78" t="s">
        <v>15</v>
      </c>
      <c r="J1193" s="79">
        <v>2.62</v>
      </c>
      <c r="K1193" s="79">
        <v>34.86</v>
      </c>
      <c r="L1193" s="79" t="s">
        <v>17</v>
      </c>
      <c r="M1193" s="85"/>
      <c r="N1193" s="86"/>
      <c r="O1193" s="87"/>
      <c r="P1193" s="87"/>
      <c r="Q1193" s="80" t="s">
        <v>21</v>
      </c>
      <c r="R1193" s="88" t="s">
        <v>1630</v>
      </c>
      <c r="S1193" s="83"/>
    </row>
    <row r="1194" spans="1:19" ht="12.75" x14ac:dyDescent="0.2">
      <c r="A1194" s="74">
        <v>527776</v>
      </c>
      <c r="B1194" s="84" t="s">
        <v>3837</v>
      </c>
      <c r="C1194" s="76" t="s">
        <v>2698</v>
      </c>
      <c r="D1194" s="76" t="s">
        <v>1012</v>
      </c>
      <c r="E1194" s="77" t="s">
        <v>3838</v>
      </c>
      <c r="F1194" s="80" t="s">
        <v>3839</v>
      </c>
      <c r="G1194" s="78" t="s">
        <v>104</v>
      </c>
      <c r="H1194" s="80" t="s">
        <v>1629</v>
      </c>
      <c r="I1194" s="78" t="s">
        <v>15</v>
      </c>
      <c r="J1194" s="79">
        <v>2.62</v>
      </c>
      <c r="K1194" s="79">
        <v>44.06</v>
      </c>
      <c r="L1194" s="79" t="s">
        <v>17</v>
      </c>
      <c r="M1194" s="85"/>
      <c r="N1194" s="86"/>
      <c r="O1194" s="87"/>
      <c r="P1194" s="87"/>
      <c r="Q1194" s="89"/>
      <c r="R1194" s="89"/>
      <c r="S1194" s="84" t="s">
        <v>3840</v>
      </c>
    </row>
    <row r="1195" spans="1:19" ht="12.75" x14ac:dyDescent="0.2">
      <c r="A1195" s="74">
        <v>538719</v>
      </c>
      <c r="B1195" s="84" t="s">
        <v>3841</v>
      </c>
      <c r="C1195" s="76" t="s">
        <v>2698</v>
      </c>
      <c r="D1195" s="76" t="s">
        <v>1012</v>
      </c>
      <c r="E1195" s="77" t="s">
        <v>3842</v>
      </c>
      <c r="F1195" s="80" t="s">
        <v>3839</v>
      </c>
      <c r="G1195" s="78" t="s">
        <v>104</v>
      </c>
      <c r="H1195" s="80" t="s">
        <v>1629</v>
      </c>
      <c r="I1195" s="78" t="s">
        <v>15</v>
      </c>
      <c r="J1195" s="79">
        <v>2.62</v>
      </c>
      <c r="K1195" s="79">
        <v>44.06</v>
      </c>
      <c r="L1195" s="79" t="s">
        <v>17</v>
      </c>
      <c r="M1195" s="85"/>
      <c r="N1195" s="86"/>
      <c r="O1195" s="87"/>
      <c r="P1195" s="87"/>
      <c r="Q1195" s="89"/>
      <c r="R1195" s="89"/>
      <c r="S1195" s="84" t="s">
        <v>3840</v>
      </c>
    </row>
    <row r="1196" spans="1:19" ht="12.75" x14ac:dyDescent="0.2">
      <c r="A1196" s="74">
        <v>527790</v>
      </c>
      <c r="B1196" s="76" t="s">
        <v>3843</v>
      </c>
      <c r="C1196" s="76" t="s">
        <v>3844</v>
      </c>
      <c r="D1196" s="76" t="s">
        <v>1012</v>
      </c>
      <c r="E1196" s="77" t="s">
        <v>3845</v>
      </c>
      <c r="F1196" s="78" t="s">
        <v>3846</v>
      </c>
      <c r="G1196" s="78" t="s">
        <v>104</v>
      </c>
      <c r="H1196" s="78" t="s">
        <v>1629</v>
      </c>
      <c r="I1196" s="78" t="s">
        <v>15</v>
      </c>
      <c r="J1196" s="79">
        <v>2.62</v>
      </c>
      <c r="K1196" s="79">
        <v>44.06</v>
      </c>
      <c r="L1196" s="79" t="s">
        <v>17</v>
      </c>
      <c r="M1196" s="85"/>
      <c r="N1196" s="86"/>
      <c r="O1196" s="87"/>
      <c r="P1196" s="87"/>
      <c r="Q1196" s="89"/>
      <c r="R1196" s="89"/>
      <c r="S1196" s="83"/>
    </row>
    <row r="1197" spans="1:19" ht="12.75" x14ac:dyDescent="0.2">
      <c r="A1197" s="74">
        <v>857571</v>
      </c>
      <c r="B1197" s="76" t="s">
        <v>3847</v>
      </c>
      <c r="C1197" s="76" t="s">
        <v>3848</v>
      </c>
      <c r="D1197" s="76" t="s">
        <v>1705</v>
      </c>
      <c r="E1197" s="77">
        <v>1190150</v>
      </c>
      <c r="F1197" s="78" t="s">
        <v>3849</v>
      </c>
      <c r="G1197" s="78" t="s">
        <v>104</v>
      </c>
      <c r="H1197" s="78" t="s">
        <v>1629</v>
      </c>
      <c r="I1197" s="78" t="s">
        <v>15</v>
      </c>
      <c r="J1197" s="79">
        <v>2.62</v>
      </c>
      <c r="K1197" s="79">
        <v>40.450000000000003</v>
      </c>
      <c r="L1197" s="79" t="s">
        <v>17</v>
      </c>
      <c r="M1197" s="85"/>
      <c r="N1197" s="86"/>
      <c r="O1197" s="87"/>
      <c r="P1197" s="87"/>
      <c r="Q1197" s="82" t="s">
        <v>21</v>
      </c>
      <c r="R1197" s="82" t="s">
        <v>1630</v>
      </c>
      <c r="S1197" s="83"/>
    </row>
    <row r="1198" spans="1:19" ht="12.75" x14ac:dyDescent="0.2">
      <c r="A1198" s="74">
        <v>527789</v>
      </c>
      <c r="B1198" s="84" t="s">
        <v>3850</v>
      </c>
      <c r="C1198" s="76" t="s">
        <v>2698</v>
      </c>
      <c r="D1198" s="76" t="s">
        <v>1012</v>
      </c>
      <c r="E1198" s="77" t="s">
        <v>3851</v>
      </c>
      <c r="F1198" s="80" t="s">
        <v>3839</v>
      </c>
      <c r="G1198" s="78" t="s">
        <v>104</v>
      </c>
      <c r="H1198" s="80" t="s">
        <v>1629</v>
      </c>
      <c r="I1198" s="78" t="s">
        <v>15</v>
      </c>
      <c r="J1198" s="79">
        <v>2.62</v>
      </c>
      <c r="K1198" s="79">
        <v>44.06</v>
      </c>
      <c r="L1198" s="79" t="s">
        <v>17</v>
      </c>
      <c r="M1198" s="85"/>
      <c r="N1198" s="86"/>
      <c r="O1198" s="87"/>
      <c r="P1198" s="87"/>
      <c r="Q1198" s="89"/>
      <c r="R1198" s="89"/>
      <c r="S1198" s="84" t="s">
        <v>3840</v>
      </c>
    </row>
    <row r="1199" spans="1:19" ht="12.75" x14ac:dyDescent="0.2">
      <c r="A1199" s="74">
        <v>629520</v>
      </c>
      <c r="B1199" s="84" t="s">
        <v>803</v>
      </c>
      <c r="C1199" s="76" t="s">
        <v>801</v>
      </c>
      <c r="D1199" s="76" t="s">
        <v>802</v>
      </c>
      <c r="E1199" s="77">
        <v>70640310104</v>
      </c>
      <c r="F1199" s="78" t="s">
        <v>804</v>
      </c>
      <c r="G1199" s="78" t="s">
        <v>104</v>
      </c>
      <c r="H1199" s="78" t="s">
        <v>1629</v>
      </c>
      <c r="I1199" s="78" t="s">
        <v>15</v>
      </c>
      <c r="J1199" s="79">
        <v>2.62</v>
      </c>
      <c r="K1199" s="79">
        <v>26.55</v>
      </c>
      <c r="L1199" s="79" t="s">
        <v>17</v>
      </c>
      <c r="M1199" s="85"/>
      <c r="N1199" s="86"/>
      <c r="O1199" s="87"/>
      <c r="P1199" s="87"/>
      <c r="Q1199" s="82" t="s">
        <v>21</v>
      </c>
      <c r="R1199" s="82" t="s">
        <v>1630</v>
      </c>
      <c r="S1199" s="83"/>
    </row>
    <row r="1200" spans="1:19" ht="12.75" x14ac:dyDescent="0.2">
      <c r="A1200" s="74">
        <v>144391</v>
      </c>
      <c r="B1200" s="76" t="s">
        <v>3852</v>
      </c>
      <c r="C1200" s="76" t="s">
        <v>3853</v>
      </c>
      <c r="D1200" s="76" t="s">
        <v>1705</v>
      </c>
      <c r="E1200" s="77">
        <v>4651</v>
      </c>
      <c r="F1200" s="78" t="s">
        <v>3854</v>
      </c>
      <c r="G1200" s="78" t="s">
        <v>33</v>
      </c>
      <c r="H1200" s="78" t="s">
        <v>1629</v>
      </c>
      <c r="I1200" s="78" t="s">
        <v>15</v>
      </c>
      <c r="J1200" s="79">
        <v>2.62</v>
      </c>
      <c r="K1200" s="79">
        <v>43.06</v>
      </c>
      <c r="L1200" s="79" t="s">
        <v>17</v>
      </c>
      <c r="M1200" s="85"/>
      <c r="N1200" s="86"/>
      <c r="O1200" s="87"/>
      <c r="P1200" s="87"/>
      <c r="Q1200" s="80" t="s">
        <v>21</v>
      </c>
      <c r="R1200" s="88" t="s">
        <v>1630</v>
      </c>
      <c r="S1200" s="83"/>
    </row>
    <row r="1201" spans="1:19" ht="12.75" x14ac:dyDescent="0.2">
      <c r="A1201" s="74">
        <v>884871</v>
      </c>
      <c r="B1201" s="76" t="s">
        <v>3855</v>
      </c>
      <c r="C1201" s="76" t="s">
        <v>3856</v>
      </c>
      <c r="D1201" s="76" t="s">
        <v>3857</v>
      </c>
      <c r="E1201" s="77" t="s">
        <v>3858</v>
      </c>
      <c r="F1201" s="78" t="s">
        <v>118</v>
      </c>
      <c r="G1201" s="78" t="s">
        <v>33</v>
      </c>
      <c r="H1201" s="78" t="s">
        <v>1629</v>
      </c>
      <c r="I1201" s="78" t="s">
        <v>15</v>
      </c>
      <c r="J1201" s="79">
        <v>2.62</v>
      </c>
      <c r="K1201" s="79">
        <v>117.17</v>
      </c>
      <c r="L1201" s="79" t="s">
        <v>17</v>
      </c>
      <c r="M1201" s="85"/>
      <c r="N1201" s="86"/>
      <c r="O1201" s="87"/>
      <c r="P1201" s="87"/>
      <c r="Q1201" s="80" t="s">
        <v>3859</v>
      </c>
      <c r="R1201" s="80" t="s">
        <v>1802</v>
      </c>
      <c r="S1201" s="84" t="s">
        <v>1784</v>
      </c>
    </row>
    <row r="1202" spans="1:19" ht="12.75" x14ac:dyDescent="0.2">
      <c r="A1202" s="74">
        <v>292702</v>
      </c>
      <c r="B1202" s="84" t="s">
        <v>3860</v>
      </c>
      <c r="C1202" s="76" t="s">
        <v>44</v>
      </c>
      <c r="D1202" s="76" t="s">
        <v>1937</v>
      </c>
      <c r="E1202" s="77">
        <v>292702</v>
      </c>
      <c r="F1202" s="78" t="s">
        <v>118</v>
      </c>
      <c r="G1202" s="78" t="s">
        <v>33</v>
      </c>
      <c r="H1202" s="80" t="s">
        <v>1629</v>
      </c>
      <c r="I1202" s="78" t="s">
        <v>15</v>
      </c>
      <c r="J1202" s="79">
        <v>2.62</v>
      </c>
      <c r="K1202" s="79" t="s">
        <v>16</v>
      </c>
      <c r="L1202" s="79" t="s">
        <v>17</v>
      </c>
      <c r="M1202" s="85"/>
      <c r="N1202" s="86"/>
      <c r="O1202" s="87"/>
      <c r="P1202" s="87"/>
      <c r="Q1202" s="80" t="s">
        <v>21</v>
      </c>
      <c r="R1202" s="88" t="s">
        <v>1630</v>
      </c>
      <c r="S1202" s="83"/>
    </row>
    <row r="1203" spans="1:19" ht="12.75" x14ac:dyDescent="0.2">
      <c r="A1203" s="74">
        <v>324531</v>
      </c>
      <c r="B1203" s="76" t="s">
        <v>3861</v>
      </c>
      <c r="C1203" s="76" t="s">
        <v>44</v>
      </c>
      <c r="D1203" s="76" t="s">
        <v>1756</v>
      </c>
      <c r="E1203" s="77">
        <v>324531</v>
      </c>
      <c r="F1203" s="78" t="s">
        <v>3862</v>
      </c>
      <c r="G1203" s="78" t="s">
        <v>33</v>
      </c>
      <c r="H1203" s="78" t="s">
        <v>1629</v>
      </c>
      <c r="I1203" s="78" t="s">
        <v>15</v>
      </c>
      <c r="J1203" s="79">
        <v>2.62</v>
      </c>
      <c r="K1203" s="79">
        <v>66.349999999999994</v>
      </c>
      <c r="L1203" s="79" t="s">
        <v>17</v>
      </c>
      <c r="M1203" s="85"/>
      <c r="N1203" s="86"/>
      <c r="O1203" s="87"/>
      <c r="P1203" s="87"/>
      <c r="Q1203" s="80" t="s">
        <v>2235</v>
      </c>
      <c r="R1203" s="80" t="s">
        <v>1802</v>
      </c>
      <c r="S1203" s="83"/>
    </row>
    <row r="1204" spans="1:19" ht="12.75" x14ac:dyDescent="0.2">
      <c r="A1204" s="74">
        <v>261521</v>
      </c>
      <c r="B1204" s="76" t="s">
        <v>3863</v>
      </c>
      <c r="C1204" s="76" t="s">
        <v>44</v>
      </c>
      <c r="D1204" s="76" t="s">
        <v>1756</v>
      </c>
      <c r="E1204" s="77">
        <v>261521</v>
      </c>
      <c r="F1204" s="78" t="s">
        <v>164</v>
      </c>
      <c r="G1204" s="78" t="s">
        <v>104</v>
      </c>
      <c r="H1204" s="78" t="s">
        <v>1629</v>
      </c>
      <c r="I1204" s="78" t="s">
        <v>15</v>
      </c>
      <c r="J1204" s="79">
        <v>2.62</v>
      </c>
      <c r="K1204" s="79">
        <v>29.46</v>
      </c>
      <c r="L1204" s="79" t="s">
        <v>17</v>
      </c>
      <c r="M1204" s="85"/>
      <c r="N1204" s="86"/>
      <c r="O1204" s="87"/>
      <c r="P1204" s="87"/>
      <c r="Q1204" s="80" t="s">
        <v>21</v>
      </c>
      <c r="R1204" s="88" t="s">
        <v>1630</v>
      </c>
      <c r="S1204" s="83"/>
    </row>
    <row r="1205" spans="1:19" ht="12.75" x14ac:dyDescent="0.2">
      <c r="A1205" s="74">
        <v>430962</v>
      </c>
      <c r="B1205" s="76" t="s">
        <v>3864</v>
      </c>
      <c r="C1205" s="76" t="s">
        <v>1050</v>
      </c>
      <c r="D1205" s="76" t="s">
        <v>1051</v>
      </c>
      <c r="E1205" s="77">
        <v>536</v>
      </c>
      <c r="F1205" s="78" t="s">
        <v>3865</v>
      </c>
      <c r="G1205" s="78" t="s">
        <v>33</v>
      </c>
      <c r="H1205" s="78" t="s">
        <v>1629</v>
      </c>
      <c r="I1205" s="78" t="s">
        <v>15</v>
      </c>
      <c r="J1205" s="79">
        <v>2.62</v>
      </c>
      <c r="K1205" s="79">
        <v>10.06</v>
      </c>
      <c r="L1205" s="79" t="s">
        <v>17</v>
      </c>
      <c r="M1205" s="85"/>
      <c r="N1205" s="86"/>
      <c r="O1205" s="87"/>
      <c r="P1205" s="87"/>
      <c r="Q1205" s="80" t="s">
        <v>21</v>
      </c>
      <c r="R1205" s="88" t="s">
        <v>1630</v>
      </c>
      <c r="S1205" s="84" t="s">
        <v>1671</v>
      </c>
    </row>
    <row r="1206" spans="1:19" ht="12.75" x14ac:dyDescent="0.2">
      <c r="A1206" s="74">
        <v>596981</v>
      </c>
      <c r="B1206" s="84" t="s">
        <v>3866</v>
      </c>
      <c r="C1206" s="76" t="s">
        <v>196</v>
      </c>
      <c r="D1206" s="76" t="s">
        <v>197</v>
      </c>
      <c r="E1206" s="77">
        <v>95098</v>
      </c>
      <c r="F1206" s="78" t="s">
        <v>3867</v>
      </c>
      <c r="G1206" s="78" t="s">
        <v>19</v>
      </c>
      <c r="H1206" s="78" t="s">
        <v>1629</v>
      </c>
      <c r="I1206" s="78" t="s">
        <v>15</v>
      </c>
      <c r="J1206" s="79">
        <v>2.62</v>
      </c>
      <c r="K1206" s="79" t="s">
        <v>16</v>
      </c>
      <c r="L1206" s="79" t="s">
        <v>17</v>
      </c>
      <c r="M1206" s="85"/>
      <c r="N1206" s="86"/>
      <c r="O1206" s="87"/>
      <c r="P1206" s="87"/>
      <c r="Q1206" s="80" t="s">
        <v>21</v>
      </c>
      <c r="R1206" s="88" t="s">
        <v>1630</v>
      </c>
      <c r="S1206" s="83"/>
    </row>
    <row r="1207" spans="1:19" ht="12.75" x14ac:dyDescent="0.2">
      <c r="A1207" s="74">
        <v>198889</v>
      </c>
      <c r="B1207" s="84" t="s">
        <v>3868</v>
      </c>
      <c r="C1207" s="76" t="s">
        <v>196</v>
      </c>
      <c r="D1207" s="76" t="s">
        <v>197</v>
      </c>
      <c r="E1207" s="77">
        <v>92117</v>
      </c>
      <c r="F1207" s="78" t="s">
        <v>1063</v>
      </c>
      <c r="G1207" s="78" t="s">
        <v>19</v>
      </c>
      <c r="H1207" s="78" t="s">
        <v>1629</v>
      </c>
      <c r="I1207" s="78" t="s">
        <v>15</v>
      </c>
      <c r="J1207" s="79">
        <v>2.62</v>
      </c>
      <c r="K1207" s="79" t="s">
        <v>16</v>
      </c>
      <c r="L1207" s="79" t="s">
        <v>17</v>
      </c>
      <c r="M1207" s="85"/>
      <c r="N1207" s="86"/>
      <c r="O1207" s="87"/>
      <c r="P1207" s="87"/>
      <c r="Q1207" s="82" t="s">
        <v>21</v>
      </c>
      <c r="R1207" s="82" t="s">
        <v>1630</v>
      </c>
      <c r="S1207" s="83"/>
    </row>
    <row r="1208" spans="1:19" ht="12.75" x14ac:dyDescent="0.2">
      <c r="A1208" s="74">
        <v>790220</v>
      </c>
      <c r="B1208" s="84" t="s">
        <v>3869</v>
      </c>
      <c r="C1208" s="76" t="s">
        <v>23</v>
      </c>
      <c r="D1208" s="76" t="s">
        <v>3870</v>
      </c>
      <c r="E1208" s="77">
        <v>20544</v>
      </c>
      <c r="F1208" s="78" t="s">
        <v>3871</v>
      </c>
      <c r="G1208" s="78" t="s">
        <v>19</v>
      </c>
      <c r="H1208" s="78" t="s">
        <v>1629</v>
      </c>
      <c r="I1208" s="80" t="s">
        <v>15</v>
      </c>
      <c r="J1208" s="79">
        <v>2.62</v>
      </c>
      <c r="K1208" s="79" t="s">
        <v>16</v>
      </c>
      <c r="L1208" s="79" t="s">
        <v>17</v>
      </c>
      <c r="M1208" s="85"/>
      <c r="N1208" s="86"/>
      <c r="O1208" s="87"/>
      <c r="P1208" s="87"/>
      <c r="Q1208" s="80" t="s">
        <v>21</v>
      </c>
      <c r="R1208" s="88" t="s">
        <v>1630</v>
      </c>
      <c r="S1208" s="83"/>
    </row>
    <row r="1209" spans="1:19" ht="12.75" x14ac:dyDescent="0.2">
      <c r="A1209" s="74">
        <v>198722</v>
      </c>
      <c r="B1209" s="84" t="s">
        <v>3872</v>
      </c>
      <c r="C1209" s="76" t="s">
        <v>1061</v>
      </c>
      <c r="D1209" s="76" t="s">
        <v>3870</v>
      </c>
      <c r="E1209" s="77">
        <v>95500</v>
      </c>
      <c r="F1209" s="78" t="s">
        <v>3873</v>
      </c>
      <c r="G1209" s="78" t="s">
        <v>19</v>
      </c>
      <c r="H1209" s="78" t="s">
        <v>1629</v>
      </c>
      <c r="I1209" s="80" t="s">
        <v>15</v>
      </c>
      <c r="J1209" s="79">
        <v>2.62</v>
      </c>
      <c r="K1209" s="79" t="s">
        <v>16</v>
      </c>
      <c r="L1209" s="79" t="s">
        <v>17</v>
      </c>
      <c r="M1209" s="85"/>
      <c r="N1209" s="86"/>
      <c r="O1209" s="87"/>
      <c r="P1209" s="87"/>
      <c r="Q1209" s="82" t="s">
        <v>21</v>
      </c>
      <c r="R1209" s="82" t="s">
        <v>1630</v>
      </c>
      <c r="S1209" s="83"/>
    </row>
    <row r="1210" spans="1:19" ht="12.75" x14ac:dyDescent="0.2">
      <c r="A1210" s="74">
        <v>445790</v>
      </c>
      <c r="B1210" s="84" t="s">
        <v>3874</v>
      </c>
      <c r="C1210" s="76" t="s">
        <v>196</v>
      </c>
      <c r="D1210" s="76" t="s">
        <v>3875</v>
      </c>
      <c r="E1210" s="77">
        <v>95233</v>
      </c>
      <c r="F1210" s="78" t="s">
        <v>2138</v>
      </c>
      <c r="G1210" s="78" t="s">
        <v>19</v>
      </c>
      <c r="H1210" s="78" t="s">
        <v>1629</v>
      </c>
      <c r="I1210" s="80" t="s">
        <v>15</v>
      </c>
      <c r="J1210" s="79">
        <v>2.62</v>
      </c>
      <c r="K1210" s="79" t="s">
        <v>16</v>
      </c>
      <c r="L1210" s="79" t="s">
        <v>17</v>
      </c>
      <c r="M1210" s="85"/>
      <c r="N1210" s="86"/>
      <c r="O1210" s="87"/>
      <c r="P1210" s="87"/>
      <c r="Q1210" s="82" t="s">
        <v>21</v>
      </c>
      <c r="R1210" s="82" t="s">
        <v>1630</v>
      </c>
      <c r="S1210" s="83"/>
    </row>
    <row r="1211" spans="1:19" ht="12.75" x14ac:dyDescent="0.2">
      <c r="A1211" s="74">
        <v>517423</v>
      </c>
      <c r="B1211" s="76" t="s">
        <v>3876</v>
      </c>
      <c r="C1211" s="76" t="s">
        <v>896</v>
      </c>
      <c r="D1211" s="76" t="s">
        <v>636</v>
      </c>
      <c r="E1211" s="77">
        <v>1000012335</v>
      </c>
      <c r="F1211" s="78" t="s">
        <v>164</v>
      </c>
      <c r="G1211" s="78" t="s">
        <v>104</v>
      </c>
      <c r="H1211" s="78" t="s">
        <v>1629</v>
      </c>
      <c r="I1211" s="78" t="s">
        <v>15</v>
      </c>
      <c r="J1211" s="79">
        <v>2.62</v>
      </c>
      <c r="K1211" s="79">
        <v>57.8</v>
      </c>
      <c r="L1211" s="79" t="s">
        <v>17</v>
      </c>
      <c r="M1211" s="85"/>
      <c r="N1211" s="86"/>
      <c r="O1211" s="87"/>
      <c r="P1211" s="87"/>
      <c r="Q1211" s="82" t="s">
        <v>21</v>
      </c>
      <c r="R1211" s="82" t="s">
        <v>1630</v>
      </c>
      <c r="S1211" s="83"/>
    </row>
    <row r="1212" spans="1:19" ht="12.75" x14ac:dyDescent="0.2">
      <c r="A1212" s="74">
        <v>234061</v>
      </c>
      <c r="B1212" s="92" t="s">
        <v>3877</v>
      </c>
      <c r="C1212" s="76" t="s">
        <v>886</v>
      </c>
      <c r="D1212" s="76" t="s">
        <v>886</v>
      </c>
      <c r="E1212" s="93">
        <v>33504</v>
      </c>
      <c r="F1212" s="78" t="s">
        <v>3878</v>
      </c>
      <c r="G1212" s="78" t="s">
        <v>104</v>
      </c>
      <c r="H1212" s="78" t="s">
        <v>1629</v>
      </c>
      <c r="I1212" s="78" t="s">
        <v>15</v>
      </c>
      <c r="J1212" s="79">
        <v>2.62</v>
      </c>
      <c r="K1212" s="79">
        <v>77.989999999999995</v>
      </c>
      <c r="L1212" s="79" t="s">
        <v>17</v>
      </c>
      <c r="M1212" s="85"/>
      <c r="N1212" s="86"/>
      <c r="O1212" s="87"/>
      <c r="P1212" s="87"/>
      <c r="Q1212" s="89"/>
      <c r="R1212" s="89"/>
      <c r="S1212" s="84" t="s">
        <v>3879</v>
      </c>
    </row>
    <row r="1213" spans="1:19" ht="12.75" x14ac:dyDescent="0.2">
      <c r="A1213" s="74">
        <v>558133</v>
      </c>
      <c r="B1213" s="84" t="s">
        <v>3880</v>
      </c>
      <c r="C1213" s="76" t="s">
        <v>23</v>
      </c>
      <c r="D1213" s="76" t="s">
        <v>3881</v>
      </c>
      <c r="E1213" s="77" t="s">
        <v>3882</v>
      </c>
      <c r="F1213" s="78" t="s">
        <v>1799</v>
      </c>
      <c r="G1213" s="78" t="s">
        <v>19</v>
      </c>
      <c r="H1213" s="78" t="s">
        <v>1629</v>
      </c>
      <c r="I1213" s="80" t="s">
        <v>15</v>
      </c>
      <c r="J1213" s="79">
        <v>2.62</v>
      </c>
      <c r="K1213" s="79" t="s">
        <v>16</v>
      </c>
      <c r="L1213" s="79" t="s">
        <v>17</v>
      </c>
      <c r="M1213" s="85"/>
      <c r="N1213" s="86"/>
      <c r="O1213" s="87"/>
      <c r="P1213" s="87"/>
      <c r="Q1213" s="82" t="s">
        <v>21</v>
      </c>
      <c r="R1213" s="82" t="s">
        <v>1630</v>
      </c>
      <c r="S1213" s="83"/>
    </row>
    <row r="1214" spans="1:19" ht="12.75" x14ac:dyDescent="0.2">
      <c r="A1214" s="74">
        <v>570109</v>
      </c>
      <c r="B1214" s="84" t="s">
        <v>3883</v>
      </c>
      <c r="C1214" s="76" t="s">
        <v>1061</v>
      </c>
      <c r="D1214" s="76" t="s">
        <v>3870</v>
      </c>
      <c r="E1214" s="77">
        <v>92141</v>
      </c>
      <c r="F1214" s="78" t="s">
        <v>3884</v>
      </c>
      <c r="G1214" s="78" t="s">
        <v>19</v>
      </c>
      <c r="H1214" s="78" t="s">
        <v>1629</v>
      </c>
      <c r="I1214" s="80" t="s">
        <v>15</v>
      </c>
      <c r="J1214" s="79">
        <v>2.62</v>
      </c>
      <c r="K1214" s="79" t="s">
        <v>16</v>
      </c>
      <c r="L1214" s="79" t="s">
        <v>17</v>
      </c>
      <c r="M1214" s="85"/>
      <c r="N1214" s="86"/>
      <c r="O1214" s="87"/>
      <c r="P1214" s="87"/>
      <c r="Q1214" s="82" t="s">
        <v>21</v>
      </c>
      <c r="R1214" s="82" t="s">
        <v>1630</v>
      </c>
      <c r="S1214" s="83"/>
    </row>
    <row r="1215" spans="1:19" ht="12.75" x14ac:dyDescent="0.2">
      <c r="A1215" s="74">
        <v>109620</v>
      </c>
      <c r="B1215" s="84" t="s">
        <v>3885</v>
      </c>
      <c r="C1215" s="76" t="s">
        <v>1061</v>
      </c>
      <c r="D1215" s="76" t="s">
        <v>3870</v>
      </c>
      <c r="E1215" s="77">
        <v>92159</v>
      </c>
      <c r="F1215" s="78" t="s">
        <v>1799</v>
      </c>
      <c r="G1215" s="78" t="s">
        <v>19</v>
      </c>
      <c r="H1215" s="78" t="s">
        <v>1629</v>
      </c>
      <c r="I1215" s="80" t="s">
        <v>15</v>
      </c>
      <c r="J1215" s="79">
        <v>2.62</v>
      </c>
      <c r="K1215" s="79" t="s">
        <v>16</v>
      </c>
      <c r="L1215" s="79" t="s">
        <v>17</v>
      </c>
      <c r="M1215" s="85"/>
      <c r="N1215" s="86"/>
      <c r="O1215" s="87"/>
      <c r="P1215" s="87"/>
      <c r="Q1215" s="82" t="s">
        <v>21</v>
      </c>
      <c r="R1215" s="82" t="s">
        <v>1630</v>
      </c>
      <c r="S1215" s="83"/>
    </row>
    <row r="1216" spans="1:19" ht="12.75" x14ac:dyDescent="0.2">
      <c r="A1216" s="74">
        <v>196911</v>
      </c>
      <c r="B1216" s="84" t="s">
        <v>3886</v>
      </c>
      <c r="C1216" s="76" t="s">
        <v>1061</v>
      </c>
      <c r="D1216" s="76" t="s">
        <v>3870</v>
      </c>
      <c r="E1216" s="77">
        <v>92140</v>
      </c>
      <c r="F1216" s="78" t="s">
        <v>3884</v>
      </c>
      <c r="G1216" s="78" t="s">
        <v>19</v>
      </c>
      <c r="H1216" s="78" t="s">
        <v>1629</v>
      </c>
      <c r="I1216" s="80" t="s">
        <v>15</v>
      </c>
      <c r="J1216" s="79">
        <v>2.62</v>
      </c>
      <c r="K1216" s="79" t="s">
        <v>16</v>
      </c>
      <c r="L1216" s="79" t="s">
        <v>17</v>
      </c>
      <c r="M1216" s="85"/>
      <c r="N1216" s="86"/>
      <c r="O1216" s="87"/>
      <c r="P1216" s="87"/>
      <c r="Q1216" s="89"/>
      <c r="R1216" s="89"/>
      <c r="S1216" s="83"/>
    </row>
    <row r="1217" spans="1:19" ht="12.75" x14ac:dyDescent="0.2">
      <c r="A1217" s="74">
        <v>267929</v>
      </c>
      <c r="B1217" s="84" t="s">
        <v>3887</v>
      </c>
      <c r="C1217" s="76" t="s">
        <v>23</v>
      </c>
      <c r="D1217" s="76" t="s">
        <v>3870</v>
      </c>
      <c r="E1217" s="77">
        <v>20695</v>
      </c>
      <c r="F1217" s="78" t="s">
        <v>3871</v>
      </c>
      <c r="G1217" s="78" t="s">
        <v>19</v>
      </c>
      <c r="H1217" s="78" t="s">
        <v>1629</v>
      </c>
      <c r="I1217" s="80" t="s">
        <v>15</v>
      </c>
      <c r="J1217" s="79">
        <v>2.62</v>
      </c>
      <c r="K1217" s="79" t="s">
        <v>16</v>
      </c>
      <c r="L1217" s="79" t="s">
        <v>17</v>
      </c>
      <c r="M1217" s="85"/>
      <c r="N1217" s="86"/>
      <c r="O1217" s="87"/>
      <c r="P1217" s="87"/>
      <c r="Q1217" s="80" t="s">
        <v>21</v>
      </c>
      <c r="R1217" s="88" t="s">
        <v>1630</v>
      </c>
      <c r="S1217" s="83"/>
    </row>
    <row r="1218" spans="1:19" ht="12.75" x14ac:dyDescent="0.2">
      <c r="A1218" s="74">
        <v>100955</v>
      </c>
      <c r="B1218" s="84" t="s">
        <v>3888</v>
      </c>
      <c r="C1218" s="76" t="s">
        <v>1061</v>
      </c>
      <c r="D1218" s="76" t="s">
        <v>197</v>
      </c>
      <c r="E1218" s="77">
        <v>98670</v>
      </c>
      <c r="F1218" s="78" t="s">
        <v>1797</v>
      </c>
      <c r="G1218" s="78" t="s">
        <v>19</v>
      </c>
      <c r="H1218" s="78" t="s">
        <v>1629</v>
      </c>
      <c r="I1218" s="78" t="s">
        <v>15</v>
      </c>
      <c r="J1218" s="79">
        <v>2.62</v>
      </c>
      <c r="K1218" s="79" t="s">
        <v>16</v>
      </c>
      <c r="L1218" s="79" t="s">
        <v>17</v>
      </c>
      <c r="M1218" s="85"/>
      <c r="N1218" s="86"/>
      <c r="O1218" s="87"/>
      <c r="P1218" s="87"/>
      <c r="Q1218" s="82" t="s">
        <v>21</v>
      </c>
      <c r="R1218" s="82" t="s">
        <v>1630</v>
      </c>
      <c r="S1218" s="83"/>
    </row>
    <row r="1219" spans="1:19" ht="12.75" x14ac:dyDescent="0.2">
      <c r="A1219" s="74">
        <v>619742</v>
      </c>
      <c r="B1219" s="84" t="s">
        <v>3889</v>
      </c>
      <c r="C1219" s="76" t="s">
        <v>1061</v>
      </c>
      <c r="D1219" s="76" t="s">
        <v>197</v>
      </c>
      <c r="E1219" s="77">
        <v>14287</v>
      </c>
      <c r="F1219" s="78" t="s">
        <v>3873</v>
      </c>
      <c r="G1219" s="78" t="s">
        <v>19</v>
      </c>
      <c r="H1219" s="78" t="s">
        <v>1629</v>
      </c>
      <c r="I1219" s="78" t="s">
        <v>15</v>
      </c>
      <c r="J1219" s="79">
        <v>2.62</v>
      </c>
      <c r="K1219" s="79" t="s">
        <v>16</v>
      </c>
      <c r="L1219" s="79" t="s">
        <v>17</v>
      </c>
      <c r="M1219" s="85"/>
      <c r="N1219" s="86"/>
      <c r="O1219" s="87"/>
      <c r="P1219" s="87"/>
      <c r="Q1219" s="89"/>
      <c r="R1219" s="89"/>
      <c r="S1219" s="83"/>
    </row>
    <row r="1220" spans="1:19" ht="12.75" x14ac:dyDescent="0.2">
      <c r="A1220" s="74">
        <v>259974</v>
      </c>
      <c r="B1220" s="84" t="s">
        <v>3890</v>
      </c>
      <c r="C1220" s="76" t="s">
        <v>1061</v>
      </c>
      <c r="D1220" s="76" t="s">
        <v>2002</v>
      </c>
      <c r="E1220" s="77" t="s">
        <v>3891</v>
      </c>
      <c r="F1220" s="78" t="s">
        <v>3892</v>
      </c>
      <c r="G1220" s="78" t="s">
        <v>19</v>
      </c>
      <c r="H1220" s="78" t="s">
        <v>1629</v>
      </c>
      <c r="I1220" s="78" t="s">
        <v>15</v>
      </c>
      <c r="J1220" s="79">
        <v>2.62</v>
      </c>
      <c r="K1220" s="79" t="s">
        <v>16</v>
      </c>
      <c r="L1220" s="79" t="s">
        <v>17</v>
      </c>
      <c r="M1220" s="85"/>
      <c r="N1220" s="86"/>
      <c r="O1220" s="87"/>
      <c r="P1220" s="87"/>
      <c r="Q1220" s="89"/>
      <c r="R1220" s="89"/>
      <c r="S1220" s="83"/>
    </row>
    <row r="1221" spans="1:19" ht="12.75" x14ac:dyDescent="0.2">
      <c r="A1221" s="74">
        <v>581460</v>
      </c>
      <c r="B1221" s="84" t="s">
        <v>3893</v>
      </c>
      <c r="C1221" s="76" t="s">
        <v>196</v>
      </c>
      <c r="D1221" s="76" t="s">
        <v>197</v>
      </c>
      <c r="E1221" s="77">
        <v>97997</v>
      </c>
      <c r="F1221" s="78" t="s">
        <v>3309</v>
      </c>
      <c r="G1221" s="78" t="s">
        <v>19</v>
      </c>
      <c r="H1221" s="78" t="s">
        <v>1629</v>
      </c>
      <c r="I1221" s="78" t="s">
        <v>15</v>
      </c>
      <c r="J1221" s="79">
        <v>2.62</v>
      </c>
      <c r="K1221" s="79" t="s">
        <v>16</v>
      </c>
      <c r="L1221" s="79" t="s">
        <v>17</v>
      </c>
      <c r="M1221" s="85"/>
      <c r="N1221" s="86"/>
      <c r="O1221" s="87"/>
      <c r="P1221" s="87"/>
      <c r="Q1221" s="82" t="s">
        <v>21</v>
      </c>
      <c r="R1221" s="82" t="s">
        <v>1630</v>
      </c>
      <c r="S1221" s="83"/>
    </row>
    <row r="1222" spans="1:19" ht="12.75" x14ac:dyDescent="0.2">
      <c r="A1222" s="74">
        <v>554374</v>
      </c>
      <c r="B1222" s="84" t="s">
        <v>3894</v>
      </c>
      <c r="C1222" s="84" t="s">
        <v>2034</v>
      </c>
      <c r="D1222" s="84" t="s">
        <v>2035</v>
      </c>
      <c r="E1222" s="77">
        <v>3425</v>
      </c>
      <c r="F1222" s="78" t="s">
        <v>2036</v>
      </c>
      <c r="G1222" s="78" t="s">
        <v>19</v>
      </c>
      <c r="H1222" s="78" t="s">
        <v>1629</v>
      </c>
      <c r="I1222" s="78" t="s">
        <v>15</v>
      </c>
      <c r="J1222" s="79">
        <v>2.62</v>
      </c>
      <c r="K1222" s="79">
        <v>25.470000000000002</v>
      </c>
      <c r="L1222" s="79" t="s">
        <v>17</v>
      </c>
      <c r="M1222" s="85"/>
      <c r="N1222" s="86"/>
      <c r="O1222" s="87"/>
      <c r="P1222" s="87"/>
      <c r="Q1222" s="82" t="s">
        <v>21</v>
      </c>
      <c r="R1222" s="82" t="s">
        <v>1630</v>
      </c>
      <c r="S1222" s="89"/>
    </row>
    <row r="1223" spans="1:19" ht="12.75" x14ac:dyDescent="0.2">
      <c r="A1223" s="74">
        <v>198005</v>
      </c>
      <c r="B1223" s="84" t="s">
        <v>3895</v>
      </c>
      <c r="C1223" s="76" t="s">
        <v>1061</v>
      </c>
      <c r="D1223" s="76" t="s">
        <v>3593</v>
      </c>
      <c r="E1223" s="77">
        <v>98720</v>
      </c>
      <c r="F1223" s="78" t="s">
        <v>3896</v>
      </c>
      <c r="G1223" s="78" t="s">
        <v>19</v>
      </c>
      <c r="H1223" s="78" t="s">
        <v>1629</v>
      </c>
      <c r="I1223" s="80" t="s">
        <v>15</v>
      </c>
      <c r="J1223" s="79">
        <v>2.62</v>
      </c>
      <c r="K1223" s="79" t="s">
        <v>16</v>
      </c>
      <c r="L1223" s="79" t="s">
        <v>17</v>
      </c>
      <c r="M1223" s="85"/>
      <c r="N1223" s="86"/>
      <c r="O1223" s="87"/>
      <c r="P1223" s="87"/>
      <c r="Q1223" s="82" t="s">
        <v>21</v>
      </c>
      <c r="R1223" s="82" t="s">
        <v>1630</v>
      </c>
      <c r="S1223" s="83"/>
    </row>
    <row r="1224" spans="1:19" ht="12.75" x14ac:dyDescent="0.2">
      <c r="A1224" s="74">
        <v>152811</v>
      </c>
      <c r="B1224" s="76" t="s">
        <v>3897</v>
      </c>
      <c r="C1224" s="76" t="s">
        <v>44</v>
      </c>
      <c r="D1224" s="76" t="s">
        <v>1756</v>
      </c>
      <c r="E1224" s="77">
        <v>152811</v>
      </c>
      <c r="F1224" s="78" t="s">
        <v>92</v>
      </c>
      <c r="G1224" s="78" t="s">
        <v>33</v>
      </c>
      <c r="H1224" s="78" t="s">
        <v>1629</v>
      </c>
      <c r="I1224" s="78" t="s">
        <v>15</v>
      </c>
      <c r="J1224" s="79">
        <v>2.62</v>
      </c>
      <c r="K1224" s="79">
        <v>53.32</v>
      </c>
      <c r="L1224" s="79" t="s">
        <v>17</v>
      </c>
      <c r="M1224" s="85"/>
      <c r="N1224" s="86"/>
      <c r="O1224" s="87"/>
      <c r="P1224" s="87"/>
      <c r="Q1224" s="89"/>
      <c r="R1224" s="82" t="s">
        <v>1802</v>
      </c>
      <c r="S1224" s="83"/>
    </row>
    <row r="1225" spans="1:19" ht="12.75" x14ac:dyDescent="0.2">
      <c r="A1225" s="74">
        <v>560912</v>
      </c>
      <c r="B1225" s="76" t="s">
        <v>3898</v>
      </c>
      <c r="C1225" s="76" t="s">
        <v>44</v>
      </c>
      <c r="D1225" s="76" t="s">
        <v>1756</v>
      </c>
      <c r="E1225" s="77">
        <v>560912</v>
      </c>
      <c r="F1225" s="78" t="s">
        <v>3899</v>
      </c>
      <c r="G1225" s="78" t="s">
        <v>33</v>
      </c>
      <c r="H1225" s="78" t="s">
        <v>1629</v>
      </c>
      <c r="I1225" s="78" t="s">
        <v>15</v>
      </c>
      <c r="J1225" s="79">
        <v>2.62</v>
      </c>
      <c r="K1225" s="79">
        <v>21.38</v>
      </c>
      <c r="L1225" s="79" t="s">
        <v>17</v>
      </c>
      <c r="M1225" s="85"/>
      <c r="N1225" s="86"/>
      <c r="O1225" s="87"/>
      <c r="P1225" s="87"/>
      <c r="Q1225" s="80" t="s">
        <v>134</v>
      </c>
      <c r="R1225" s="80" t="s">
        <v>1802</v>
      </c>
      <c r="S1225" s="83"/>
    </row>
    <row r="1226" spans="1:19" ht="12.75" x14ac:dyDescent="0.2">
      <c r="A1226" s="74">
        <v>878920</v>
      </c>
      <c r="B1226" s="76" t="s">
        <v>3900</v>
      </c>
      <c r="C1226" s="76" t="s">
        <v>587</v>
      </c>
      <c r="D1226" s="76" t="s">
        <v>588</v>
      </c>
      <c r="E1226" s="77">
        <v>3890004208</v>
      </c>
      <c r="F1226" s="78" t="s">
        <v>589</v>
      </c>
      <c r="G1226" s="78" t="s">
        <v>33</v>
      </c>
      <c r="H1226" s="78" t="s">
        <v>1629</v>
      </c>
      <c r="I1226" s="78" t="s">
        <v>15</v>
      </c>
      <c r="J1226" s="79">
        <v>2.62</v>
      </c>
      <c r="K1226" s="79">
        <v>22.06</v>
      </c>
      <c r="L1226" s="79" t="s">
        <v>17</v>
      </c>
      <c r="M1226" s="85"/>
      <c r="N1226" s="86"/>
      <c r="O1226" s="87"/>
      <c r="P1226" s="87"/>
      <c r="Q1226" s="80" t="s">
        <v>134</v>
      </c>
      <c r="R1226" s="82" t="s">
        <v>1802</v>
      </c>
      <c r="S1226" s="83"/>
    </row>
    <row r="1227" spans="1:19" ht="12.75" x14ac:dyDescent="0.2">
      <c r="A1227" s="74">
        <v>612448</v>
      </c>
      <c r="B1227" s="76" t="s">
        <v>3901</v>
      </c>
      <c r="C1227" s="76" t="s">
        <v>44</v>
      </c>
      <c r="D1227" s="76" t="s">
        <v>1756</v>
      </c>
      <c r="E1227" s="77">
        <v>612448</v>
      </c>
      <c r="F1227" s="78" t="s">
        <v>92</v>
      </c>
      <c r="G1227" s="78" t="s">
        <v>33</v>
      </c>
      <c r="H1227" s="78" t="s">
        <v>1629</v>
      </c>
      <c r="I1227" s="78" t="s">
        <v>15</v>
      </c>
      <c r="J1227" s="79">
        <v>2.62</v>
      </c>
      <c r="K1227" s="79">
        <v>60.07</v>
      </c>
      <c r="L1227" s="79" t="s">
        <v>17</v>
      </c>
      <c r="M1227" s="85"/>
      <c r="N1227" s="86"/>
      <c r="O1227" s="87"/>
      <c r="P1227" s="87"/>
      <c r="Q1227" s="80" t="s">
        <v>134</v>
      </c>
      <c r="R1227" s="80" t="s">
        <v>1802</v>
      </c>
      <c r="S1227" s="83"/>
    </row>
    <row r="1228" spans="1:19" ht="12.75" x14ac:dyDescent="0.2">
      <c r="A1228" s="74">
        <v>744410</v>
      </c>
      <c r="B1228" s="76" t="s">
        <v>3902</v>
      </c>
      <c r="C1228" s="76" t="s">
        <v>29</v>
      </c>
      <c r="D1228" s="76" t="s">
        <v>1627</v>
      </c>
      <c r="E1228" s="77">
        <v>605376</v>
      </c>
      <c r="F1228" s="78" t="s">
        <v>1628</v>
      </c>
      <c r="G1228" s="78" t="s">
        <v>33</v>
      </c>
      <c r="H1228" s="78" t="s">
        <v>1629</v>
      </c>
      <c r="I1228" s="78" t="s">
        <v>15</v>
      </c>
      <c r="J1228" s="79">
        <v>2.62</v>
      </c>
      <c r="K1228" s="79">
        <v>68.37</v>
      </c>
      <c r="L1228" s="79" t="s">
        <v>17</v>
      </c>
      <c r="M1228" s="85"/>
      <c r="N1228" s="86"/>
      <c r="O1228" s="87"/>
      <c r="P1228" s="87"/>
      <c r="Q1228" s="80" t="s">
        <v>134</v>
      </c>
      <c r="R1228" s="82" t="s">
        <v>1802</v>
      </c>
      <c r="S1228" s="83"/>
    </row>
    <row r="1229" spans="1:19" ht="12.75" x14ac:dyDescent="0.2">
      <c r="A1229" s="74">
        <v>117897</v>
      </c>
      <c r="B1229" s="76" t="s">
        <v>3903</v>
      </c>
      <c r="C1229" s="76" t="s">
        <v>44</v>
      </c>
      <c r="D1229" s="76" t="s">
        <v>1756</v>
      </c>
      <c r="E1229" s="77">
        <v>117897</v>
      </c>
      <c r="F1229" s="78" t="s">
        <v>3904</v>
      </c>
      <c r="G1229" s="78" t="s">
        <v>33</v>
      </c>
      <c r="H1229" s="78" t="s">
        <v>1629</v>
      </c>
      <c r="I1229" s="78" t="s">
        <v>15</v>
      </c>
      <c r="J1229" s="79">
        <v>2.62</v>
      </c>
      <c r="K1229" s="79">
        <v>59</v>
      </c>
      <c r="L1229" s="79" t="s">
        <v>17</v>
      </c>
      <c r="M1229" s="85"/>
      <c r="N1229" s="86"/>
      <c r="O1229" s="87"/>
      <c r="P1229" s="87"/>
      <c r="Q1229" s="80" t="s">
        <v>134</v>
      </c>
      <c r="R1229" s="80" t="s">
        <v>1802</v>
      </c>
      <c r="S1229" s="83"/>
    </row>
    <row r="1230" spans="1:19" ht="12.75" x14ac:dyDescent="0.2">
      <c r="A1230" s="74">
        <v>198021</v>
      </c>
      <c r="B1230" s="84" t="s">
        <v>3905</v>
      </c>
      <c r="C1230" s="76" t="s">
        <v>1061</v>
      </c>
      <c r="D1230" s="76" t="s">
        <v>3593</v>
      </c>
      <c r="E1230" s="77">
        <v>98730</v>
      </c>
      <c r="F1230" s="78" t="s">
        <v>1638</v>
      </c>
      <c r="G1230" s="78" t="s">
        <v>19</v>
      </c>
      <c r="H1230" s="78" t="s">
        <v>1629</v>
      </c>
      <c r="I1230" s="80" t="s">
        <v>15</v>
      </c>
      <c r="J1230" s="79">
        <v>2.62</v>
      </c>
      <c r="K1230" s="79" t="s">
        <v>16</v>
      </c>
      <c r="L1230" s="79" t="s">
        <v>17</v>
      </c>
      <c r="M1230" s="85"/>
      <c r="N1230" s="86"/>
      <c r="O1230" s="87"/>
      <c r="P1230" s="87"/>
      <c r="Q1230" s="80" t="s">
        <v>21</v>
      </c>
      <c r="R1230" s="88" t="s">
        <v>1630</v>
      </c>
      <c r="S1230" s="83"/>
    </row>
    <row r="1231" spans="1:19" ht="12.75" x14ac:dyDescent="0.2">
      <c r="A1231" s="74">
        <v>716162</v>
      </c>
      <c r="B1231" s="76" t="s">
        <v>3906</v>
      </c>
      <c r="C1231" s="76" t="s">
        <v>116</v>
      </c>
      <c r="D1231" s="76" t="s">
        <v>992</v>
      </c>
      <c r="E1231" s="77" t="s">
        <v>825</v>
      </c>
      <c r="F1231" s="78" t="s">
        <v>826</v>
      </c>
      <c r="G1231" s="78" t="s">
        <v>52</v>
      </c>
      <c r="H1231" s="78" t="s">
        <v>1629</v>
      </c>
      <c r="I1231" s="78" t="s">
        <v>15</v>
      </c>
      <c r="J1231" s="79">
        <v>2.62</v>
      </c>
      <c r="K1231" s="79">
        <v>12.17</v>
      </c>
      <c r="L1231" s="79" t="s">
        <v>17</v>
      </c>
      <c r="M1231" s="85"/>
      <c r="N1231" s="86"/>
      <c r="O1231" s="87"/>
      <c r="P1231" s="87"/>
      <c r="Q1231" s="80" t="s">
        <v>53</v>
      </c>
      <c r="R1231" s="80" t="s">
        <v>17</v>
      </c>
      <c r="S1231" s="83"/>
    </row>
    <row r="1232" spans="1:19" ht="12.75" x14ac:dyDescent="0.2">
      <c r="A1232" s="74">
        <v>362192</v>
      </c>
      <c r="B1232" s="76" t="s">
        <v>3907</v>
      </c>
      <c r="C1232" s="76" t="s">
        <v>3908</v>
      </c>
      <c r="D1232" s="76" t="s">
        <v>645</v>
      </c>
      <c r="E1232" s="77">
        <v>70601</v>
      </c>
      <c r="F1232" s="78" t="s">
        <v>3909</v>
      </c>
      <c r="G1232" s="78" t="s">
        <v>33</v>
      </c>
      <c r="H1232" s="78" t="s">
        <v>1629</v>
      </c>
      <c r="I1232" s="78" t="s">
        <v>15</v>
      </c>
      <c r="J1232" s="79">
        <v>2.62</v>
      </c>
      <c r="K1232" s="79">
        <v>30.4</v>
      </c>
      <c r="L1232" s="79" t="s">
        <v>17</v>
      </c>
      <c r="M1232" s="85"/>
      <c r="N1232" s="86"/>
      <c r="O1232" s="87"/>
      <c r="P1232" s="87"/>
      <c r="Q1232" s="80" t="s">
        <v>385</v>
      </c>
      <c r="R1232" s="82" t="s">
        <v>1802</v>
      </c>
      <c r="S1232" s="83"/>
    </row>
    <row r="1233" spans="1:19" ht="12.75" x14ac:dyDescent="0.2">
      <c r="A1233" s="74">
        <v>112828</v>
      </c>
      <c r="B1233" s="76" t="s">
        <v>3910</v>
      </c>
      <c r="C1233" s="76" t="s">
        <v>101</v>
      </c>
      <c r="D1233" s="76" t="s">
        <v>833</v>
      </c>
      <c r="E1233" s="77">
        <v>1000004054</v>
      </c>
      <c r="F1233" s="78" t="s">
        <v>834</v>
      </c>
      <c r="G1233" s="78" t="s">
        <v>33</v>
      </c>
      <c r="H1233" s="78" t="s">
        <v>1629</v>
      </c>
      <c r="I1233" s="78" t="s">
        <v>15</v>
      </c>
      <c r="J1233" s="79">
        <v>2.62</v>
      </c>
      <c r="K1233" s="91">
        <v>27.07</v>
      </c>
      <c r="L1233" s="79" t="s">
        <v>17</v>
      </c>
      <c r="M1233" s="85"/>
      <c r="N1233" s="86"/>
      <c r="O1233" s="87"/>
      <c r="P1233" s="87"/>
      <c r="Q1233" s="80" t="s">
        <v>21</v>
      </c>
      <c r="R1233" s="88" t="s">
        <v>1630</v>
      </c>
      <c r="S1233" s="84" t="s">
        <v>1691</v>
      </c>
    </row>
    <row r="1234" spans="1:19" ht="12.75" x14ac:dyDescent="0.2">
      <c r="A1234" s="74">
        <v>555752</v>
      </c>
      <c r="B1234" s="76" t="s">
        <v>3911</v>
      </c>
      <c r="C1234" s="76" t="s">
        <v>1365</v>
      </c>
      <c r="D1234" s="76" t="s">
        <v>833</v>
      </c>
      <c r="E1234" s="77">
        <v>1000037408</v>
      </c>
      <c r="F1234" s="78" t="s">
        <v>834</v>
      </c>
      <c r="G1234" s="78" t="s">
        <v>33</v>
      </c>
      <c r="H1234" s="78" t="s">
        <v>1629</v>
      </c>
      <c r="I1234" s="78" t="s">
        <v>15</v>
      </c>
      <c r="J1234" s="79">
        <v>2.62</v>
      </c>
      <c r="K1234" s="79">
        <v>25.39</v>
      </c>
      <c r="L1234" s="79" t="s">
        <v>17</v>
      </c>
      <c r="M1234" s="85"/>
      <c r="N1234" s="86"/>
      <c r="O1234" s="87"/>
      <c r="P1234" s="87"/>
      <c r="Q1234" s="82" t="s">
        <v>21</v>
      </c>
      <c r="R1234" s="82" t="s">
        <v>1630</v>
      </c>
      <c r="S1234" s="83"/>
    </row>
    <row r="1235" spans="1:19" ht="12.75" x14ac:dyDescent="0.2">
      <c r="A1235" s="74">
        <v>167180</v>
      </c>
      <c r="B1235" s="92" t="s">
        <v>3912</v>
      </c>
      <c r="C1235" s="76" t="s">
        <v>1365</v>
      </c>
      <c r="D1235" s="76" t="s">
        <v>833</v>
      </c>
      <c r="E1235" s="77">
        <v>1000044781</v>
      </c>
      <c r="F1235" s="78" t="s">
        <v>836</v>
      </c>
      <c r="G1235" s="78" t="s">
        <v>33</v>
      </c>
      <c r="H1235" s="78" t="s">
        <v>1629</v>
      </c>
      <c r="I1235" s="78" t="s">
        <v>15</v>
      </c>
      <c r="J1235" s="79">
        <v>2.62</v>
      </c>
      <c r="K1235" s="79">
        <v>30.24</v>
      </c>
      <c r="L1235" s="79" t="s">
        <v>17</v>
      </c>
      <c r="M1235" s="85"/>
      <c r="N1235" s="86"/>
      <c r="O1235" s="87"/>
      <c r="P1235" s="87"/>
      <c r="Q1235" s="89"/>
      <c r="R1235" s="82" t="s">
        <v>1802</v>
      </c>
      <c r="S1235" s="83"/>
    </row>
    <row r="1236" spans="1:19" ht="12.75" x14ac:dyDescent="0.2">
      <c r="A1236" s="74">
        <v>758370</v>
      </c>
      <c r="B1236" s="76" t="s">
        <v>3913</v>
      </c>
      <c r="C1236" s="76" t="s">
        <v>44</v>
      </c>
      <c r="D1236" s="76" t="s">
        <v>833</v>
      </c>
      <c r="E1236" s="77">
        <v>1000045349</v>
      </c>
      <c r="F1236" s="78" t="s">
        <v>836</v>
      </c>
      <c r="G1236" s="78" t="s">
        <v>33</v>
      </c>
      <c r="H1236" s="78" t="s">
        <v>1629</v>
      </c>
      <c r="I1236" s="78" t="s">
        <v>15</v>
      </c>
      <c r="J1236" s="79">
        <v>2.62</v>
      </c>
      <c r="K1236" s="91">
        <v>32.25</v>
      </c>
      <c r="L1236" s="79" t="s">
        <v>17</v>
      </c>
      <c r="M1236" s="85"/>
      <c r="N1236" s="86"/>
      <c r="O1236" s="87"/>
      <c r="P1236" s="87"/>
      <c r="Q1236" s="80" t="s">
        <v>21</v>
      </c>
      <c r="R1236" s="88" t="s">
        <v>1630</v>
      </c>
      <c r="S1236" s="84" t="s">
        <v>1691</v>
      </c>
    </row>
    <row r="1237" spans="1:19" ht="12.75" x14ac:dyDescent="0.2">
      <c r="A1237" s="74">
        <v>716100</v>
      </c>
      <c r="B1237" s="76" t="s">
        <v>3914</v>
      </c>
      <c r="C1237" s="76" t="s">
        <v>101</v>
      </c>
      <c r="D1237" s="76" t="s">
        <v>563</v>
      </c>
      <c r="E1237" s="77" t="s">
        <v>3915</v>
      </c>
      <c r="F1237" s="78" t="s">
        <v>3622</v>
      </c>
      <c r="G1237" s="78" t="s">
        <v>52</v>
      </c>
      <c r="H1237" s="78" t="s">
        <v>1629</v>
      </c>
      <c r="I1237" s="78" t="s">
        <v>15</v>
      </c>
      <c r="J1237" s="79">
        <v>2.62</v>
      </c>
      <c r="K1237" s="79">
        <v>77.72</v>
      </c>
      <c r="L1237" s="79" t="s">
        <v>17</v>
      </c>
      <c r="M1237" s="85"/>
      <c r="N1237" s="86"/>
      <c r="O1237" s="87"/>
      <c r="P1237" s="87"/>
      <c r="Q1237" s="82" t="s">
        <v>53</v>
      </c>
      <c r="R1237" s="82" t="s">
        <v>17</v>
      </c>
      <c r="S1237" s="84" t="s">
        <v>1784</v>
      </c>
    </row>
    <row r="1238" spans="1:19" ht="12.75" x14ac:dyDescent="0.2">
      <c r="A1238" s="74">
        <v>651171</v>
      </c>
      <c r="B1238" s="76" t="s">
        <v>3916</v>
      </c>
      <c r="C1238" s="76" t="s">
        <v>1368</v>
      </c>
      <c r="D1238" s="76" t="s">
        <v>2204</v>
      </c>
      <c r="E1238" s="77">
        <v>56217</v>
      </c>
      <c r="F1238" s="78" t="s">
        <v>834</v>
      </c>
      <c r="G1238" s="78" t="s">
        <v>33</v>
      </c>
      <c r="H1238" s="78" t="s">
        <v>1629</v>
      </c>
      <c r="I1238" s="78" t="s">
        <v>15</v>
      </c>
      <c r="J1238" s="79">
        <v>2.62</v>
      </c>
      <c r="K1238" s="79">
        <v>30.21</v>
      </c>
      <c r="L1238" s="79" t="s">
        <v>17</v>
      </c>
      <c r="M1238" s="85"/>
      <c r="N1238" s="86"/>
      <c r="O1238" s="87"/>
      <c r="P1238" s="87"/>
      <c r="Q1238" s="80" t="s">
        <v>21</v>
      </c>
      <c r="R1238" s="88" t="s">
        <v>1630</v>
      </c>
      <c r="S1238" s="83"/>
    </row>
    <row r="1239" spans="1:19" ht="12.75" x14ac:dyDescent="0.2">
      <c r="A1239" s="74">
        <v>429542</v>
      </c>
      <c r="B1239" s="76" t="s">
        <v>3917</v>
      </c>
      <c r="C1239" s="76" t="s">
        <v>927</v>
      </c>
      <c r="D1239" s="76" t="s">
        <v>928</v>
      </c>
      <c r="E1239" s="77">
        <v>1673</v>
      </c>
      <c r="F1239" s="78" t="s">
        <v>3918</v>
      </c>
      <c r="G1239" s="78" t="s">
        <v>104</v>
      </c>
      <c r="H1239" s="78" t="s">
        <v>1629</v>
      </c>
      <c r="I1239" s="78" t="s">
        <v>15</v>
      </c>
      <c r="J1239" s="79">
        <v>2.62</v>
      </c>
      <c r="K1239" s="79">
        <v>47.89</v>
      </c>
      <c r="L1239" s="79" t="s">
        <v>17</v>
      </c>
      <c r="M1239" s="85"/>
      <c r="N1239" s="86"/>
      <c r="O1239" s="87"/>
      <c r="P1239" s="87"/>
      <c r="Q1239" s="82" t="s">
        <v>21</v>
      </c>
      <c r="R1239" s="82" t="s">
        <v>1630</v>
      </c>
      <c r="S1239" s="84" t="s">
        <v>2117</v>
      </c>
    </row>
    <row r="1240" spans="1:19" ht="12.75" x14ac:dyDescent="0.2">
      <c r="A1240" s="74">
        <v>735870</v>
      </c>
      <c r="B1240" s="76" t="s">
        <v>3919</v>
      </c>
      <c r="C1240" s="76" t="s">
        <v>3920</v>
      </c>
      <c r="D1240" s="76" t="s">
        <v>3921</v>
      </c>
      <c r="E1240" s="77">
        <v>626</v>
      </c>
      <c r="F1240" s="78" t="s">
        <v>2946</v>
      </c>
      <c r="G1240" s="78" t="s">
        <v>104</v>
      </c>
      <c r="H1240" s="78" t="s">
        <v>1629</v>
      </c>
      <c r="I1240" s="78" t="s">
        <v>15</v>
      </c>
      <c r="J1240" s="79">
        <v>2.62</v>
      </c>
      <c r="K1240" s="79">
        <v>34.72</v>
      </c>
      <c r="L1240" s="79" t="s">
        <v>17</v>
      </c>
      <c r="M1240" s="85"/>
      <c r="N1240" s="86"/>
      <c r="O1240" s="87"/>
      <c r="P1240" s="87"/>
      <c r="Q1240" s="80" t="s">
        <v>21</v>
      </c>
      <c r="R1240" s="88" t="s">
        <v>1630</v>
      </c>
      <c r="S1240" s="83"/>
    </row>
    <row r="1241" spans="1:19" ht="12.75" x14ac:dyDescent="0.2">
      <c r="A1241" s="74">
        <v>301820</v>
      </c>
      <c r="B1241" s="76" t="s">
        <v>3922</v>
      </c>
      <c r="C1241" s="76" t="s">
        <v>842</v>
      </c>
      <c r="D1241" s="76" t="s">
        <v>843</v>
      </c>
      <c r="E1241" s="77">
        <v>3800014688</v>
      </c>
      <c r="F1241" s="78" t="s">
        <v>3923</v>
      </c>
      <c r="G1241" s="78" t="s">
        <v>104</v>
      </c>
      <c r="H1241" s="78" t="s">
        <v>1629</v>
      </c>
      <c r="I1241" s="78" t="s">
        <v>15</v>
      </c>
      <c r="J1241" s="79">
        <v>2.62</v>
      </c>
      <c r="K1241" s="79">
        <v>27.12</v>
      </c>
      <c r="L1241" s="79" t="s">
        <v>17</v>
      </c>
      <c r="M1241" s="85"/>
      <c r="N1241" s="86"/>
      <c r="O1241" s="87"/>
      <c r="P1241" s="87"/>
      <c r="Q1241" s="80" t="s">
        <v>21</v>
      </c>
      <c r="R1241" s="88" t="s">
        <v>1630</v>
      </c>
      <c r="S1241" s="83"/>
    </row>
    <row r="1242" spans="1:19" ht="12.75" x14ac:dyDescent="0.2">
      <c r="A1242" s="74">
        <v>566755</v>
      </c>
      <c r="B1242" s="76" t="s">
        <v>3924</v>
      </c>
      <c r="C1242" s="76" t="s">
        <v>2488</v>
      </c>
      <c r="D1242" s="76" t="s">
        <v>2489</v>
      </c>
      <c r="E1242" s="77">
        <v>64020</v>
      </c>
      <c r="F1242" s="78" t="s">
        <v>360</v>
      </c>
      <c r="G1242" s="78" t="s">
        <v>47</v>
      </c>
      <c r="H1242" s="78" t="s">
        <v>1629</v>
      </c>
      <c r="I1242" s="78" t="s">
        <v>160</v>
      </c>
      <c r="J1242" s="79">
        <v>2.62</v>
      </c>
      <c r="K1242" s="79">
        <v>101.24</v>
      </c>
      <c r="L1242" s="79">
        <v>76.31</v>
      </c>
      <c r="M1242" s="80">
        <v>100103</v>
      </c>
      <c r="N1242" s="81">
        <v>16.73</v>
      </c>
      <c r="O1242" s="82">
        <v>24.93</v>
      </c>
      <c r="P1242" s="82">
        <v>0</v>
      </c>
      <c r="Q1242" s="82" t="s">
        <v>21</v>
      </c>
      <c r="R1242" s="82" t="s">
        <v>1630</v>
      </c>
      <c r="S1242" s="84" t="s">
        <v>2490</v>
      </c>
    </row>
    <row r="1243" spans="1:19" ht="12.75" x14ac:dyDescent="0.2">
      <c r="A1243" s="74">
        <v>441158</v>
      </c>
      <c r="B1243" s="84" t="s">
        <v>3925</v>
      </c>
      <c r="C1243" s="76" t="s">
        <v>2488</v>
      </c>
      <c r="D1243" s="76" t="s">
        <v>2489</v>
      </c>
      <c r="E1243" s="77">
        <v>64014</v>
      </c>
      <c r="F1243" s="80" t="s">
        <v>202</v>
      </c>
      <c r="G1243" s="78" t="s">
        <v>47</v>
      </c>
      <c r="H1243" s="80" t="s">
        <v>1629</v>
      </c>
      <c r="I1243" s="80" t="s">
        <v>15</v>
      </c>
      <c r="J1243" s="90">
        <v>2.62</v>
      </c>
      <c r="K1243" s="90">
        <v>31.11</v>
      </c>
      <c r="L1243" s="90" t="s">
        <v>17</v>
      </c>
      <c r="M1243" s="85"/>
      <c r="N1243" s="86"/>
      <c r="O1243" s="87"/>
      <c r="P1243" s="87"/>
      <c r="Q1243" s="82" t="s">
        <v>21</v>
      </c>
      <c r="R1243" s="82" t="s">
        <v>1630</v>
      </c>
      <c r="S1243" s="83"/>
    </row>
    <row r="1244" spans="1:19" ht="12.75" x14ac:dyDescent="0.2">
      <c r="A1244" s="74">
        <v>498104</v>
      </c>
      <c r="B1244" s="76" t="s">
        <v>3926</v>
      </c>
      <c r="C1244" s="76" t="s">
        <v>1128</v>
      </c>
      <c r="D1244" s="76" t="s">
        <v>843</v>
      </c>
      <c r="E1244" s="77">
        <v>3800092560</v>
      </c>
      <c r="F1244" s="78" t="s">
        <v>844</v>
      </c>
      <c r="G1244" s="78" t="s">
        <v>104</v>
      </c>
      <c r="H1244" s="78" t="s">
        <v>1629</v>
      </c>
      <c r="I1244" s="78" t="s">
        <v>15</v>
      </c>
      <c r="J1244" s="79">
        <v>2.62</v>
      </c>
      <c r="K1244" s="79">
        <v>31.62</v>
      </c>
      <c r="L1244" s="79" t="s">
        <v>17</v>
      </c>
      <c r="M1244" s="85"/>
      <c r="N1244" s="86"/>
      <c r="O1244" s="87"/>
      <c r="P1244" s="87"/>
      <c r="Q1244" s="82" t="s">
        <v>21</v>
      </c>
      <c r="R1244" s="82" t="s">
        <v>1630</v>
      </c>
      <c r="S1244" s="83"/>
    </row>
    <row r="1245" spans="1:19" ht="12.75" x14ac:dyDescent="0.2">
      <c r="A1245" s="74">
        <v>395303</v>
      </c>
      <c r="B1245" s="76" t="s">
        <v>3927</v>
      </c>
      <c r="C1245" s="76" t="s">
        <v>842</v>
      </c>
      <c r="D1245" s="76" t="s">
        <v>843</v>
      </c>
      <c r="E1245" s="77">
        <v>3800018574</v>
      </c>
      <c r="F1245" s="78" t="s">
        <v>844</v>
      </c>
      <c r="G1245" s="78" t="s">
        <v>104</v>
      </c>
      <c r="H1245" s="78" t="s">
        <v>1629</v>
      </c>
      <c r="I1245" s="78" t="s">
        <v>15</v>
      </c>
      <c r="J1245" s="79">
        <v>2.62</v>
      </c>
      <c r="K1245" s="79">
        <v>31.62</v>
      </c>
      <c r="L1245" s="79" t="s">
        <v>17</v>
      </c>
      <c r="M1245" s="85"/>
      <c r="N1245" s="86"/>
      <c r="O1245" s="87"/>
      <c r="P1245" s="87"/>
      <c r="Q1245" s="80" t="s">
        <v>21</v>
      </c>
      <c r="R1245" s="88" t="s">
        <v>1630</v>
      </c>
      <c r="S1245" s="83"/>
    </row>
    <row r="1246" spans="1:19" ht="12.75" x14ac:dyDescent="0.2">
      <c r="A1246" s="74">
        <v>284831</v>
      </c>
      <c r="B1246" s="76" t="s">
        <v>841</v>
      </c>
      <c r="C1246" s="76" t="s">
        <v>842</v>
      </c>
      <c r="D1246" s="76" t="s">
        <v>843</v>
      </c>
      <c r="E1246" s="77">
        <v>3800092562</v>
      </c>
      <c r="F1246" s="78" t="s">
        <v>844</v>
      </c>
      <c r="G1246" s="78" t="s">
        <v>104</v>
      </c>
      <c r="H1246" s="78" t="s">
        <v>1629</v>
      </c>
      <c r="I1246" s="78" t="s">
        <v>15</v>
      </c>
      <c r="J1246" s="79">
        <v>2.62</v>
      </c>
      <c r="K1246" s="79">
        <v>31.62</v>
      </c>
      <c r="L1246" s="79" t="s">
        <v>17</v>
      </c>
      <c r="M1246" s="85"/>
      <c r="N1246" s="86"/>
      <c r="O1246" s="87"/>
      <c r="P1246" s="87"/>
      <c r="Q1246" s="80" t="s">
        <v>21</v>
      </c>
      <c r="R1246" s="88" t="s">
        <v>1630</v>
      </c>
      <c r="S1246" s="83"/>
    </row>
    <row r="1247" spans="1:19" ht="12.75" x14ac:dyDescent="0.2">
      <c r="A1247" s="74">
        <v>661240</v>
      </c>
      <c r="B1247" s="76" t="s">
        <v>3928</v>
      </c>
      <c r="C1247" s="76" t="s">
        <v>3920</v>
      </c>
      <c r="D1247" s="76" t="s">
        <v>3921</v>
      </c>
      <c r="E1247" s="77">
        <v>625</v>
      </c>
      <c r="F1247" s="78" t="s">
        <v>2946</v>
      </c>
      <c r="G1247" s="78" t="s">
        <v>104</v>
      </c>
      <c r="H1247" s="78" t="s">
        <v>1629</v>
      </c>
      <c r="I1247" s="78" t="s">
        <v>15</v>
      </c>
      <c r="J1247" s="79">
        <v>2.62</v>
      </c>
      <c r="K1247" s="79">
        <v>34.72</v>
      </c>
      <c r="L1247" s="79" t="s">
        <v>17</v>
      </c>
      <c r="M1247" s="85"/>
      <c r="N1247" s="86"/>
      <c r="O1247" s="87"/>
      <c r="P1247" s="87"/>
      <c r="Q1247" s="80" t="s">
        <v>21</v>
      </c>
      <c r="R1247" s="88" t="s">
        <v>1630</v>
      </c>
      <c r="S1247" s="83"/>
    </row>
    <row r="1248" spans="1:19" ht="12.75" x14ac:dyDescent="0.2">
      <c r="A1248" s="74">
        <v>353705</v>
      </c>
      <c r="B1248" s="76" t="s">
        <v>3929</v>
      </c>
      <c r="C1248" s="76" t="s">
        <v>3930</v>
      </c>
      <c r="D1248" s="76" t="s">
        <v>2126</v>
      </c>
      <c r="E1248" s="77">
        <v>8615180370</v>
      </c>
      <c r="F1248" s="78" t="s">
        <v>3931</v>
      </c>
      <c r="G1248" s="78" t="s">
        <v>104</v>
      </c>
      <c r="H1248" s="78" t="s">
        <v>1629</v>
      </c>
      <c r="I1248" s="78" t="s">
        <v>15</v>
      </c>
      <c r="J1248" s="79">
        <v>2.62</v>
      </c>
      <c r="K1248" s="79">
        <v>34.36</v>
      </c>
      <c r="L1248" s="79" t="s">
        <v>17</v>
      </c>
      <c r="M1248" s="85"/>
      <c r="N1248" s="86"/>
      <c r="O1248" s="87"/>
      <c r="P1248" s="87"/>
      <c r="Q1248" s="80" t="s">
        <v>21</v>
      </c>
      <c r="R1248" s="88" t="s">
        <v>1630</v>
      </c>
      <c r="S1248" s="83"/>
    </row>
    <row r="1249" spans="1:19" ht="12.75" x14ac:dyDescent="0.2">
      <c r="A1249" s="74">
        <v>603987</v>
      </c>
      <c r="B1249" s="76" t="s">
        <v>3932</v>
      </c>
      <c r="C1249" s="76" t="s">
        <v>2194</v>
      </c>
      <c r="D1249" s="76" t="s">
        <v>2194</v>
      </c>
      <c r="E1249" s="77">
        <v>95193</v>
      </c>
      <c r="F1249" s="78" t="s">
        <v>3933</v>
      </c>
      <c r="G1249" s="78" t="s">
        <v>104</v>
      </c>
      <c r="H1249" s="78" t="s">
        <v>1629</v>
      </c>
      <c r="I1249" s="78" t="s">
        <v>160</v>
      </c>
      <c r="J1249" s="79">
        <v>2.62</v>
      </c>
      <c r="K1249" s="79">
        <v>30.67</v>
      </c>
      <c r="L1249" s="79" t="s">
        <v>17</v>
      </c>
      <c r="M1249" s="85"/>
      <c r="N1249" s="86"/>
      <c r="O1249" s="87"/>
      <c r="P1249" s="87"/>
      <c r="Q1249" s="82" t="s">
        <v>21</v>
      </c>
      <c r="R1249" s="82" t="s">
        <v>1630</v>
      </c>
      <c r="S1249" s="84" t="s">
        <v>3934</v>
      </c>
    </row>
    <row r="1250" spans="1:19" ht="12.75" x14ac:dyDescent="0.2">
      <c r="A1250" s="74">
        <v>696160</v>
      </c>
      <c r="B1250" s="76" t="s">
        <v>3935</v>
      </c>
      <c r="C1250" s="76" t="s">
        <v>2194</v>
      </c>
      <c r="D1250" s="76" t="s">
        <v>2194</v>
      </c>
      <c r="E1250" s="77">
        <v>95121</v>
      </c>
      <c r="F1250" s="78" t="s">
        <v>3936</v>
      </c>
      <c r="G1250" s="78" t="s">
        <v>47</v>
      </c>
      <c r="H1250" s="78" t="s">
        <v>1629</v>
      </c>
      <c r="I1250" s="78" t="s">
        <v>15</v>
      </c>
      <c r="J1250" s="79">
        <v>2.62</v>
      </c>
      <c r="K1250" s="79">
        <v>30.67</v>
      </c>
      <c r="L1250" s="79" t="s">
        <v>17</v>
      </c>
      <c r="M1250" s="85"/>
      <c r="N1250" s="86"/>
      <c r="O1250" s="87"/>
      <c r="P1250" s="87"/>
      <c r="Q1250" s="80" t="s">
        <v>21</v>
      </c>
      <c r="R1250" s="88" t="s">
        <v>1630</v>
      </c>
      <c r="S1250" s="83"/>
    </row>
    <row r="1251" spans="1:19" ht="12.75" x14ac:dyDescent="0.2">
      <c r="A1251" s="74">
        <v>696180</v>
      </c>
      <c r="B1251" s="76" t="s">
        <v>3937</v>
      </c>
      <c r="C1251" s="76" t="s">
        <v>2194</v>
      </c>
      <c r="D1251" s="76" t="s">
        <v>2194</v>
      </c>
      <c r="E1251" s="77">
        <v>96169</v>
      </c>
      <c r="F1251" s="78" t="s">
        <v>202</v>
      </c>
      <c r="G1251" s="78" t="s">
        <v>47</v>
      </c>
      <c r="H1251" s="78" t="s">
        <v>1629</v>
      </c>
      <c r="I1251" s="78" t="s">
        <v>15</v>
      </c>
      <c r="J1251" s="79">
        <v>2.62</v>
      </c>
      <c r="K1251" s="79">
        <v>39.770000000000003</v>
      </c>
      <c r="L1251" s="79" t="s">
        <v>17</v>
      </c>
      <c r="M1251" s="85"/>
      <c r="N1251" s="86"/>
      <c r="O1251" s="87"/>
      <c r="P1251" s="87"/>
      <c r="Q1251" s="82" t="s">
        <v>21</v>
      </c>
      <c r="R1251" s="82" t="s">
        <v>1630</v>
      </c>
      <c r="S1251" s="83"/>
    </row>
    <row r="1252" spans="1:19" ht="12.75" x14ac:dyDescent="0.2">
      <c r="A1252" s="74">
        <v>554397</v>
      </c>
      <c r="B1252" s="84" t="s">
        <v>3938</v>
      </c>
      <c r="C1252" s="84" t="s">
        <v>2034</v>
      </c>
      <c r="D1252" s="84" t="s">
        <v>2035</v>
      </c>
      <c r="E1252" s="77">
        <v>7985</v>
      </c>
      <c r="F1252" s="78" t="s">
        <v>2036</v>
      </c>
      <c r="G1252" s="78" t="s">
        <v>19</v>
      </c>
      <c r="H1252" s="78" t="s">
        <v>1629</v>
      </c>
      <c r="I1252" s="78" t="s">
        <v>15</v>
      </c>
      <c r="J1252" s="79">
        <v>2.62</v>
      </c>
      <c r="K1252" s="79">
        <v>32.47</v>
      </c>
      <c r="L1252" s="79" t="s">
        <v>17</v>
      </c>
      <c r="M1252" s="85"/>
      <c r="N1252" s="86"/>
      <c r="O1252" s="87"/>
      <c r="P1252" s="87"/>
      <c r="Q1252" s="82" t="s">
        <v>21</v>
      </c>
      <c r="R1252" s="82" t="s">
        <v>1630</v>
      </c>
      <c r="S1252" s="89"/>
    </row>
    <row r="1253" spans="1:19" ht="12.75" x14ac:dyDescent="0.2">
      <c r="A1253" s="74">
        <v>245391</v>
      </c>
      <c r="B1253" s="76" t="s">
        <v>3939</v>
      </c>
      <c r="C1253" s="76" t="s">
        <v>23</v>
      </c>
      <c r="D1253" s="76" t="s">
        <v>3940</v>
      </c>
      <c r="E1253" s="77">
        <v>356201541</v>
      </c>
      <c r="F1253" s="78" t="s">
        <v>3941</v>
      </c>
      <c r="G1253" s="78" t="s">
        <v>52</v>
      </c>
      <c r="H1253" s="78" t="s">
        <v>1629</v>
      </c>
      <c r="I1253" s="78" t="s">
        <v>15</v>
      </c>
      <c r="J1253" s="79">
        <v>2.62</v>
      </c>
      <c r="K1253" s="79">
        <v>17.84</v>
      </c>
      <c r="L1253" s="79" t="s">
        <v>17</v>
      </c>
      <c r="M1253" s="85"/>
      <c r="N1253" s="86"/>
      <c r="O1253" s="87"/>
      <c r="P1253" s="87"/>
      <c r="Q1253" s="80" t="s">
        <v>53</v>
      </c>
      <c r="R1253" s="80" t="s">
        <v>17</v>
      </c>
      <c r="S1253" s="83"/>
    </row>
    <row r="1254" spans="1:19" ht="12.75" x14ac:dyDescent="0.2">
      <c r="A1254" s="74">
        <v>521520</v>
      </c>
      <c r="B1254" s="84" t="s">
        <v>3942</v>
      </c>
      <c r="C1254" s="76" t="s">
        <v>1061</v>
      </c>
      <c r="D1254" s="76" t="s">
        <v>1856</v>
      </c>
      <c r="E1254" s="77">
        <v>91830</v>
      </c>
      <c r="F1254" s="78" t="s">
        <v>1858</v>
      </c>
      <c r="G1254" s="78" t="s">
        <v>19</v>
      </c>
      <c r="H1254" s="78" t="s">
        <v>1629</v>
      </c>
      <c r="I1254" s="80" t="s">
        <v>15</v>
      </c>
      <c r="J1254" s="79">
        <v>2.62</v>
      </c>
      <c r="K1254" s="79" t="s">
        <v>16</v>
      </c>
      <c r="L1254" s="79" t="s">
        <v>17</v>
      </c>
      <c r="M1254" s="85"/>
      <c r="N1254" s="86"/>
      <c r="O1254" s="87"/>
      <c r="P1254" s="87"/>
      <c r="Q1254" s="82" t="s">
        <v>21</v>
      </c>
      <c r="R1254" s="82" t="s">
        <v>1630</v>
      </c>
      <c r="S1254" s="83"/>
    </row>
    <row r="1255" spans="1:19" ht="12.75" x14ac:dyDescent="0.2">
      <c r="A1255" s="74">
        <v>654550</v>
      </c>
      <c r="B1255" s="76" t="s">
        <v>3943</v>
      </c>
      <c r="C1255" s="76" t="s">
        <v>101</v>
      </c>
      <c r="D1255" s="76" t="s">
        <v>847</v>
      </c>
      <c r="E1255" s="77">
        <v>9390165455</v>
      </c>
      <c r="F1255" s="78" t="s">
        <v>848</v>
      </c>
      <c r="G1255" s="78" t="s">
        <v>33</v>
      </c>
      <c r="H1255" s="78" t="s">
        <v>1629</v>
      </c>
      <c r="I1255" s="78" t="s">
        <v>15</v>
      </c>
      <c r="J1255" s="79">
        <v>2.62</v>
      </c>
      <c r="K1255" s="79">
        <v>23.66</v>
      </c>
      <c r="L1255" s="79" t="s">
        <v>17</v>
      </c>
      <c r="M1255" s="85"/>
      <c r="N1255" s="86"/>
      <c r="O1255" s="87"/>
      <c r="P1255" s="87"/>
      <c r="Q1255" s="82" t="s">
        <v>21</v>
      </c>
      <c r="R1255" s="82" t="s">
        <v>1630</v>
      </c>
      <c r="S1255" s="83"/>
    </row>
    <row r="1256" spans="1:19" ht="12.75" x14ac:dyDescent="0.2">
      <c r="A1256" s="74">
        <v>229941</v>
      </c>
      <c r="B1256" s="76" t="s">
        <v>3944</v>
      </c>
      <c r="C1256" s="76" t="s">
        <v>846</v>
      </c>
      <c r="D1256" s="76" t="s">
        <v>847</v>
      </c>
      <c r="E1256" s="77">
        <v>6738792109</v>
      </c>
      <c r="F1256" s="78" t="s">
        <v>848</v>
      </c>
      <c r="G1256" s="78" t="s">
        <v>33</v>
      </c>
      <c r="H1256" s="78" t="s">
        <v>1629</v>
      </c>
      <c r="I1256" s="78" t="s">
        <v>15</v>
      </c>
      <c r="J1256" s="79">
        <v>2.62</v>
      </c>
      <c r="K1256" s="79">
        <v>20.12</v>
      </c>
      <c r="L1256" s="79" t="s">
        <v>17</v>
      </c>
      <c r="M1256" s="85"/>
      <c r="N1256" s="86"/>
      <c r="O1256" s="87"/>
      <c r="P1256" s="87"/>
      <c r="Q1256" s="80" t="s">
        <v>21</v>
      </c>
      <c r="R1256" s="88" t="s">
        <v>1630</v>
      </c>
      <c r="S1256" s="83"/>
    </row>
    <row r="1257" spans="1:19" ht="12.75" x14ac:dyDescent="0.2">
      <c r="A1257" s="74">
        <v>772691</v>
      </c>
      <c r="B1257" s="76" t="s">
        <v>3945</v>
      </c>
      <c r="C1257" s="76" t="s">
        <v>1373</v>
      </c>
      <c r="D1257" s="76" t="s">
        <v>3946</v>
      </c>
      <c r="E1257" s="77">
        <v>1000001810</v>
      </c>
      <c r="F1257" s="78" t="s">
        <v>1095</v>
      </c>
      <c r="G1257" s="78" t="s">
        <v>33</v>
      </c>
      <c r="H1257" s="78" t="s">
        <v>1629</v>
      </c>
      <c r="I1257" s="78" t="s">
        <v>15</v>
      </c>
      <c r="J1257" s="79">
        <v>2.62</v>
      </c>
      <c r="K1257" s="79">
        <v>25.84</v>
      </c>
      <c r="L1257" s="79" t="s">
        <v>17</v>
      </c>
      <c r="M1257" s="85"/>
      <c r="N1257" s="86"/>
      <c r="O1257" s="87"/>
      <c r="P1257" s="87"/>
      <c r="Q1257" s="82" t="s">
        <v>21</v>
      </c>
      <c r="R1257" s="82" t="s">
        <v>1630</v>
      </c>
      <c r="S1257" s="83"/>
    </row>
    <row r="1258" spans="1:19" ht="12.75" x14ac:dyDescent="0.2">
      <c r="A1258" s="74">
        <v>393951</v>
      </c>
      <c r="B1258" s="76" t="s">
        <v>3947</v>
      </c>
      <c r="C1258" s="76" t="s">
        <v>285</v>
      </c>
      <c r="D1258" s="76" t="s">
        <v>3723</v>
      </c>
      <c r="E1258" s="77" t="s">
        <v>3948</v>
      </c>
      <c r="F1258" s="78" t="s">
        <v>3949</v>
      </c>
      <c r="G1258" s="78" t="s">
        <v>47</v>
      </c>
      <c r="H1258" s="78" t="s">
        <v>1629</v>
      </c>
      <c r="I1258" s="78" t="s">
        <v>15</v>
      </c>
      <c r="J1258" s="79">
        <v>2.62</v>
      </c>
      <c r="K1258" s="79">
        <v>43.03</v>
      </c>
      <c r="L1258" s="79" t="s">
        <v>17</v>
      </c>
      <c r="M1258" s="85"/>
      <c r="N1258" s="86"/>
      <c r="O1258" s="87"/>
      <c r="P1258" s="87"/>
      <c r="Q1258" s="82" t="s">
        <v>21</v>
      </c>
      <c r="R1258" s="82" t="s">
        <v>1630</v>
      </c>
      <c r="S1258" s="83"/>
    </row>
    <row r="1259" spans="1:19" ht="12.75" x14ac:dyDescent="0.2">
      <c r="A1259" s="74">
        <v>292346</v>
      </c>
      <c r="B1259" s="76" t="s">
        <v>3950</v>
      </c>
      <c r="C1259" s="76" t="s">
        <v>44</v>
      </c>
      <c r="D1259" s="76" t="s">
        <v>847</v>
      </c>
      <c r="E1259" s="77" t="s">
        <v>3951</v>
      </c>
      <c r="F1259" s="78" t="s">
        <v>202</v>
      </c>
      <c r="G1259" s="78" t="s">
        <v>33</v>
      </c>
      <c r="H1259" s="78" t="s">
        <v>1629</v>
      </c>
      <c r="I1259" s="78" t="s">
        <v>15</v>
      </c>
      <c r="J1259" s="79">
        <v>2.62</v>
      </c>
      <c r="K1259" s="79">
        <v>24.06</v>
      </c>
      <c r="L1259" s="79" t="s">
        <v>17</v>
      </c>
      <c r="M1259" s="85"/>
      <c r="N1259" s="86"/>
      <c r="O1259" s="87"/>
      <c r="P1259" s="87"/>
      <c r="Q1259" s="80" t="s">
        <v>21</v>
      </c>
      <c r="R1259" s="88" t="s">
        <v>1630</v>
      </c>
      <c r="S1259" s="83"/>
    </row>
    <row r="1260" spans="1:19" ht="12.75" x14ac:dyDescent="0.2">
      <c r="A1260" s="74">
        <v>402763</v>
      </c>
      <c r="B1260" s="76" t="s">
        <v>3952</v>
      </c>
      <c r="C1260" s="76" t="s">
        <v>846</v>
      </c>
      <c r="D1260" s="76" t="s">
        <v>847</v>
      </c>
      <c r="E1260" s="77">
        <v>6738702825</v>
      </c>
      <c r="F1260" s="78" t="s">
        <v>202</v>
      </c>
      <c r="G1260" s="78" t="s">
        <v>33</v>
      </c>
      <c r="H1260" s="78" t="s">
        <v>1629</v>
      </c>
      <c r="I1260" s="78" t="s">
        <v>15</v>
      </c>
      <c r="J1260" s="79">
        <v>2.62</v>
      </c>
      <c r="K1260" s="79">
        <v>20.45</v>
      </c>
      <c r="L1260" s="79" t="s">
        <v>17</v>
      </c>
      <c r="M1260" s="85"/>
      <c r="N1260" s="86"/>
      <c r="O1260" s="87"/>
      <c r="P1260" s="87"/>
      <c r="Q1260" s="82" t="s">
        <v>21</v>
      </c>
      <c r="R1260" s="82" t="s">
        <v>1630</v>
      </c>
      <c r="S1260" s="83"/>
    </row>
    <row r="1261" spans="1:19" ht="12.75" x14ac:dyDescent="0.2">
      <c r="A1261" s="74">
        <v>835900</v>
      </c>
      <c r="B1261" s="76" t="s">
        <v>3953</v>
      </c>
      <c r="C1261" s="76" t="s">
        <v>276</v>
      </c>
      <c r="D1261" s="76" t="s">
        <v>3149</v>
      </c>
      <c r="E1261" s="77">
        <v>4453847</v>
      </c>
      <c r="F1261" s="78" t="s">
        <v>271</v>
      </c>
      <c r="G1261" s="78" t="s">
        <v>33</v>
      </c>
      <c r="H1261" s="78" t="s">
        <v>1629</v>
      </c>
      <c r="I1261" s="78" t="s">
        <v>15</v>
      </c>
      <c r="J1261" s="79">
        <v>2.62</v>
      </c>
      <c r="K1261" s="79">
        <v>42.62</v>
      </c>
      <c r="L1261" s="79" t="s">
        <v>17</v>
      </c>
      <c r="M1261" s="85"/>
      <c r="N1261" s="86"/>
      <c r="O1261" s="87"/>
      <c r="P1261" s="87"/>
      <c r="Q1261" s="80" t="s">
        <v>21</v>
      </c>
      <c r="R1261" s="88" t="s">
        <v>1630</v>
      </c>
      <c r="S1261" s="83"/>
    </row>
    <row r="1262" spans="1:19" ht="12.75" x14ac:dyDescent="0.2">
      <c r="A1262" s="74">
        <v>654571</v>
      </c>
      <c r="B1262" s="76" t="s">
        <v>3954</v>
      </c>
      <c r="C1262" s="76" t="s">
        <v>44</v>
      </c>
      <c r="D1262" s="76" t="s">
        <v>847</v>
      </c>
      <c r="E1262" s="77">
        <v>9390165457</v>
      </c>
      <c r="F1262" s="78" t="s">
        <v>202</v>
      </c>
      <c r="G1262" s="78" t="s">
        <v>33</v>
      </c>
      <c r="H1262" s="78" t="s">
        <v>1629</v>
      </c>
      <c r="I1262" s="78" t="s">
        <v>15</v>
      </c>
      <c r="J1262" s="79">
        <v>2.62</v>
      </c>
      <c r="K1262" s="79">
        <v>17.27</v>
      </c>
      <c r="L1262" s="79" t="s">
        <v>17</v>
      </c>
      <c r="M1262" s="85"/>
      <c r="N1262" s="86"/>
      <c r="O1262" s="87"/>
      <c r="P1262" s="87"/>
      <c r="Q1262" s="82" t="s">
        <v>21</v>
      </c>
      <c r="R1262" s="82" t="s">
        <v>1630</v>
      </c>
      <c r="S1262" s="83"/>
    </row>
    <row r="1263" spans="1:19" ht="12.75" x14ac:dyDescent="0.2">
      <c r="A1263" s="74">
        <v>635501</v>
      </c>
      <c r="B1263" s="92" t="s">
        <v>3955</v>
      </c>
      <c r="C1263" s="76" t="s">
        <v>101</v>
      </c>
      <c r="D1263" s="76" t="s">
        <v>3956</v>
      </c>
      <c r="E1263" s="93">
        <v>9390138364</v>
      </c>
      <c r="F1263" s="78" t="s">
        <v>848</v>
      </c>
      <c r="G1263" s="78" t="s">
        <v>33</v>
      </c>
      <c r="H1263" s="78" t="s">
        <v>1629</v>
      </c>
      <c r="I1263" s="78" t="s">
        <v>15</v>
      </c>
      <c r="J1263" s="79">
        <v>2.62</v>
      </c>
      <c r="K1263" s="79">
        <v>23.55</v>
      </c>
      <c r="L1263" s="79" t="s">
        <v>17</v>
      </c>
      <c r="M1263" s="85"/>
      <c r="N1263" s="86"/>
      <c r="O1263" s="87"/>
      <c r="P1263" s="87"/>
      <c r="Q1263" s="83"/>
      <c r="R1263" s="110"/>
      <c r="S1263" s="83"/>
    </row>
    <row r="1264" spans="1:19" ht="12.75" x14ac:dyDescent="0.2">
      <c r="A1264" s="74">
        <v>221482</v>
      </c>
      <c r="B1264" s="76" t="s">
        <v>3957</v>
      </c>
      <c r="C1264" s="76" t="s">
        <v>846</v>
      </c>
      <c r="D1264" s="76" t="s">
        <v>847</v>
      </c>
      <c r="E1264" s="77">
        <v>6738792010</v>
      </c>
      <c r="F1264" s="78" t="s">
        <v>848</v>
      </c>
      <c r="G1264" s="78" t="s">
        <v>33</v>
      </c>
      <c r="H1264" s="78" t="s">
        <v>1629</v>
      </c>
      <c r="I1264" s="78" t="s">
        <v>15</v>
      </c>
      <c r="J1264" s="79">
        <v>2.62</v>
      </c>
      <c r="K1264" s="79">
        <v>20.12</v>
      </c>
      <c r="L1264" s="79" t="s">
        <v>17</v>
      </c>
      <c r="M1264" s="85"/>
      <c r="N1264" s="86"/>
      <c r="O1264" s="87"/>
      <c r="P1264" s="87"/>
      <c r="Q1264" s="82" t="s">
        <v>21</v>
      </c>
      <c r="R1264" s="88" t="s">
        <v>1630</v>
      </c>
      <c r="S1264" s="89"/>
    </row>
    <row r="1265" spans="1:19" ht="12.75" x14ac:dyDescent="0.2">
      <c r="A1265" s="74">
        <v>274359</v>
      </c>
      <c r="B1265" s="84" t="s">
        <v>3958</v>
      </c>
      <c r="C1265" s="76" t="s">
        <v>886</v>
      </c>
      <c r="D1265" s="76" t="s">
        <v>1722</v>
      </c>
      <c r="E1265" s="77" t="s">
        <v>3959</v>
      </c>
      <c r="F1265" s="78" t="s">
        <v>3960</v>
      </c>
      <c r="G1265" s="78" t="s">
        <v>33</v>
      </c>
      <c r="H1265" s="78" t="s">
        <v>1629</v>
      </c>
      <c r="I1265" s="78" t="s">
        <v>160</v>
      </c>
      <c r="J1265" s="79">
        <v>2.62</v>
      </c>
      <c r="K1265" s="79">
        <v>86.76</v>
      </c>
      <c r="L1265" s="79">
        <v>66.33</v>
      </c>
      <c r="M1265" s="80">
        <v>110242</v>
      </c>
      <c r="N1265" s="81">
        <v>10.26</v>
      </c>
      <c r="O1265" s="82">
        <v>20.43</v>
      </c>
      <c r="P1265" s="82">
        <v>0</v>
      </c>
      <c r="Q1265" s="82" t="s">
        <v>21</v>
      </c>
      <c r="R1265" s="82" t="s">
        <v>1630</v>
      </c>
      <c r="S1265" s="83"/>
    </row>
    <row r="1266" spans="1:19" ht="12.75" x14ac:dyDescent="0.2">
      <c r="A1266" s="74">
        <v>635511</v>
      </c>
      <c r="B1266" s="76" t="s">
        <v>3961</v>
      </c>
      <c r="C1266" s="76" t="s">
        <v>101</v>
      </c>
      <c r="D1266" s="76" t="s">
        <v>847</v>
      </c>
      <c r="E1266" s="77">
        <v>9390138365</v>
      </c>
      <c r="F1266" s="78" t="s">
        <v>848</v>
      </c>
      <c r="G1266" s="78" t="s">
        <v>33</v>
      </c>
      <c r="H1266" s="78" t="s">
        <v>1629</v>
      </c>
      <c r="I1266" s="78" t="s">
        <v>15</v>
      </c>
      <c r="J1266" s="79">
        <v>2.62</v>
      </c>
      <c r="K1266" s="79">
        <v>25.36</v>
      </c>
      <c r="L1266" s="79" t="s">
        <v>17</v>
      </c>
      <c r="M1266" s="85"/>
      <c r="N1266" s="86"/>
      <c r="O1266" s="87"/>
      <c r="P1266" s="87"/>
      <c r="Q1266" s="82" t="s">
        <v>21</v>
      </c>
      <c r="R1266" s="82" t="s">
        <v>1630</v>
      </c>
      <c r="S1266" s="83"/>
    </row>
    <row r="1267" spans="1:19" ht="12.75" x14ac:dyDescent="0.2">
      <c r="A1267" s="74">
        <v>229951</v>
      </c>
      <c r="B1267" s="76" t="s">
        <v>3962</v>
      </c>
      <c r="C1267" s="76" t="s">
        <v>846</v>
      </c>
      <c r="D1267" s="76" t="s">
        <v>847</v>
      </c>
      <c r="E1267" s="77">
        <v>6738792021</v>
      </c>
      <c r="F1267" s="78" t="s">
        <v>848</v>
      </c>
      <c r="G1267" s="78" t="s">
        <v>33</v>
      </c>
      <c r="H1267" s="78" t="s">
        <v>1629</v>
      </c>
      <c r="I1267" s="78" t="s">
        <v>15</v>
      </c>
      <c r="J1267" s="79">
        <v>2.62</v>
      </c>
      <c r="K1267" s="79">
        <v>20.12</v>
      </c>
      <c r="L1267" s="79" t="s">
        <v>17</v>
      </c>
      <c r="M1267" s="85"/>
      <c r="N1267" s="86"/>
      <c r="O1267" s="87"/>
      <c r="P1267" s="87"/>
      <c r="Q1267" s="80" t="s">
        <v>21</v>
      </c>
      <c r="R1267" s="88" t="s">
        <v>1630</v>
      </c>
      <c r="S1267" s="83"/>
    </row>
    <row r="1268" spans="1:19" ht="12.75" x14ac:dyDescent="0.2">
      <c r="A1268" s="74">
        <v>541363</v>
      </c>
      <c r="B1268" s="76" t="s">
        <v>3963</v>
      </c>
      <c r="C1268" s="76" t="s">
        <v>1373</v>
      </c>
      <c r="D1268" s="76" t="s">
        <v>3946</v>
      </c>
      <c r="E1268" s="77">
        <v>1000013341</v>
      </c>
      <c r="F1268" s="78" t="s">
        <v>848</v>
      </c>
      <c r="G1268" s="78" t="s">
        <v>33</v>
      </c>
      <c r="H1268" s="78" t="s">
        <v>1629</v>
      </c>
      <c r="I1268" s="78" t="s">
        <v>15</v>
      </c>
      <c r="J1268" s="79">
        <v>2.62</v>
      </c>
      <c r="K1268" s="79">
        <v>26.77</v>
      </c>
      <c r="L1268" s="79" t="s">
        <v>17</v>
      </c>
      <c r="M1268" s="85"/>
      <c r="N1268" s="86"/>
      <c r="O1268" s="87"/>
      <c r="P1268" s="87"/>
      <c r="Q1268" s="82" t="s">
        <v>21</v>
      </c>
      <c r="R1268" s="82" t="s">
        <v>1630</v>
      </c>
      <c r="S1268" s="83"/>
    </row>
    <row r="1269" spans="1:19" ht="12.75" x14ac:dyDescent="0.2">
      <c r="A1269" s="74">
        <v>445817</v>
      </c>
      <c r="B1269" s="84" t="s">
        <v>3964</v>
      </c>
      <c r="C1269" s="76" t="s">
        <v>3965</v>
      </c>
      <c r="D1269" s="76" t="s">
        <v>2198</v>
      </c>
      <c r="E1269" s="77">
        <v>74799</v>
      </c>
      <c r="F1269" s="78" t="s">
        <v>345</v>
      </c>
      <c r="G1269" s="78" t="s">
        <v>47</v>
      </c>
      <c r="H1269" s="78" t="s">
        <v>1629</v>
      </c>
      <c r="I1269" s="78" t="s">
        <v>15</v>
      </c>
      <c r="J1269" s="79">
        <v>2.62</v>
      </c>
      <c r="K1269" s="79">
        <v>53.07</v>
      </c>
      <c r="L1269" s="79" t="s">
        <v>17</v>
      </c>
      <c r="M1269" s="85"/>
      <c r="N1269" s="86"/>
      <c r="O1269" s="87"/>
      <c r="P1269" s="87"/>
      <c r="Q1269" s="82" t="s">
        <v>21</v>
      </c>
      <c r="R1269" s="82" t="s">
        <v>1630</v>
      </c>
      <c r="S1269" s="83"/>
    </row>
    <row r="1270" spans="1:19" ht="12.75" x14ac:dyDescent="0.2">
      <c r="A1270" s="74">
        <v>221460</v>
      </c>
      <c r="B1270" s="76" t="s">
        <v>3966</v>
      </c>
      <c r="C1270" s="76" t="s">
        <v>846</v>
      </c>
      <c r="D1270" s="76" t="s">
        <v>847</v>
      </c>
      <c r="E1270" s="77">
        <v>6738791322</v>
      </c>
      <c r="F1270" s="78" t="s">
        <v>848</v>
      </c>
      <c r="G1270" s="78" t="s">
        <v>33</v>
      </c>
      <c r="H1270" s="78" t="s">
        <v>1629</v>
      </c>
      <c r="I1270" s="78" t="s">
        <v>15</v>
      </c>
      <c r="J1270" s="79">
        <v>2.62</v>
      </c>
      <c r="K1270" s="79">
        <v>20.12</v>
      </c>
      <c r="L1270" s="79" t="s">
        <v>17</v>
      </c>
      <c r="M1270" s="85"/>
      <c r="N1270" s="86"/>
      <c r="O1270" s="87"/>
      <c r="P1270" s="87"/>
      <c r="Q1270" s="80" t="s">
        <v>21</v>
      </c>
      <c r="R1270" s="88" t="s">
        <v>1630</v>
      </c>
      <c r="S1270" s="83"/>
    </row>
    <row r="1271" spans="1:19" ht="12.75" x14ac:dyDescent="0.2">
      <c r="A1271" s="74">
        <v>654560</v>
      </c>
      <c r="B1271" s="84" t="s">
        <v>3967</v>
      </c>
      <c r="C1271" s="76" t="s">
        <v>101</v>
      </c>
      <c r="D1271" s="76" t="s">
        <v>847</v>
      </c>
      <c r="E1271" s="77">
        <v>9390165456</v>
      </c>
      <c r="F1271" s="80" t="s">
        <v>3968</v>
      </c>
      <c r="G1271" s="80" t="s">
        <v>33</v>
      </c>
      <c r="H1271" s="80" t="s">
        <v>1629</v>
      </c>
      <c r="I1271" s="80" t="s">
        <v>15</v>
      </c>
      <c r="J1271" s="90">
        <v>2.62</v>
      </c>
      <c r="K1271" s="90">
        <v>24.56</v>
      </c>
      <c r="L1271" s="90" t="s">
        <v>17</v>
      </c>
      <c r="M1271" s="85"/>
      <c r="N1271" s="86"/>
      <c r="O1271" s="87"/>
      <c r="P1271" s="87"/>
      <c r="Q1271" s="82" t="s">
        <v>21</v>
      </c>
      <c r="R1271" s="82" t="s">
        <v>1630</v>
      </c>
      <c r="S1271" s="83"/>
    </row>
    <row r="1272" spans="1:19" ht="12.75" x14ac:dyDescent="0.2">
      <c r="A1272" s="74">
        <v>838340</v>
      </c>
      <c r="B1272" s="76" t="s">
        <v>3969</v>
      </c>
      <c r="C1272" s="76" t="s">
        <v>489</v>
      </c>
      <c r="D1272" s="76" t="s">
        <v>212</v>
      </c>
      <c r="E1272" s="77" t="s">
        <v>3970</v>
      </c>
      <c r="F1272" s="78" t="s">
        <v>949</v>
      </c>
      <c r="G1272" s="78" t="s">
        <v>104</v>
      </c>
      <c r="H1272" s="78" t="s">
        <v>1629</v>
      </c>
      <c r="I1272" s="78" t="s">
        <v>15</v>
      </c>
      <c r="J1272" s="79">
        <v>2.62</v>
      </c>
      <c r="K1272" s="79">
        <v>38.869999999999997</v>
      </c>
      <c r="L1272" s="79" t="s">
        <v>17</v>
      </c>
      <c r="M1272" s="85"/>
      <c r="N1272" s="86"/>
      <c r="O1272" s="87"/>
      <c r="P1272" s="87"/>
      <c r="Q1272" s="80" t="s">
        <v>21</v>
      </c>
      <c r="R1272" s="88" t="s">
        <v>1630</v>
      </c>
      <c r="S1272" s="83"/>
    </row>
    <row r="1273" spans="1:19" ht="12.75" x14ac:dyDescent="0.2">
      <c r="A1273" s="74">
        <v>838350</v>
      </c>
      <c r="B1273" s="76" t="s">
        <v>3971</v>
      </c>
      <c r="C1273" s="76" t="s">
        <v>489</v>
      </c>
      <c r="D1273" s="76" t="s">
        <v>212</v>
      </c>
      <c r="E1273" s="77" t="s">
        <v>3972</v>
      </c>
      <c r="F1273" s="78" t="s">
        <v>949</v>
      </c>
      <c r="G1273" s="78" t="s">
        <v>104</v>
      </c>
      <c r="H1273" s="78" t="s">
        <v>1629</v>
      </c>
      <c r="I1273" s="78" t="s">
        <v>15</v>
      </c>
      <c r="J1273" s="79">
        <v>2.62</v>
      </c>
      <c r="K1273" s="79">
        <v>38.869999999999997</v>
      </c>
      <c r="L1273" s="79" t="s">
        <v>17</v>
      </c>
      <c r="M1273" s="85"/>
      <c r="N1273" s="86"/>
      <c r="O1273" s="87"/>
      <c r="P1273" s="87"/>
      <c r="Q1273" s="80" t="s">
        <v>21</v>
      </c>
      <c r="R1273" s="88" t="s">
        <v>1630</v>
      </c>
      <c r="S1273" s="83"/>
    </row>
    <row r="1274" spans="1:19" ht="12.75" x14ac:dyDescent="0.2">
      <c r="A1274" s="74">
        <v>765562</v>
      </c>
      <c r="B1274" s="76" t="s">
        <v>3973</v>
      </c>
      <c r="C1274" s="76" t="s">
        <v>852</v>
      </c>
      <c r="D1274" s="76" t="s">
        <v>1806</v>
      </c>
      <c r="E1274" s="77">
        <v>3800031032</v>
      </c>
      <c r="F1274" s="78" t="s">
        <v>173</v>
      </c>
      <c r="G1274" s="78" t="s">
        <v>33</v>
      </c>
      <c r="H1274" s="78" t="s">
        <v>1629</v>
      </c>
      <c r="I1274" s="78" t="s">
        <v>15</v>
      </c>
      <c r="J1274" s="79">
        <v>2.62</v>
      </c>
      <c r="K1274" s="79">
        <v>38.6</v>
      </c>
      <c r="L1274" s="79" t="s">
        <v>17</v>
      </c>
      <c r="M1274" s="85"/>
      <c r="N1274" s="86"/>
      <c r="O1274" s="87"/>
      <c r="P1274" s="87"/>
      <c r="Q1274" s="80" t="s">
        <v>21</v>
      </c>
      <c r="R1274" s="88" t="s">
        <v>1630</v>
      </c>
      <c r="S1274" s="83"/>
    </row>
    <row r="1275" spans="1:19" ht="12.75" x14ac:dyDescent="0.2">
      <c r="A1275" s="74">
        <v>445152</v>
      </c>
      <c r="B1275" s="84" t="s">
        <v>3974</v>
      </c>
      <c r="C1275" s="76" t="s">
        <v>1840</v>
      </c>
      <c r="D1275" s="76" t="s">
        <v>1841</v>
      </c>
      <c r="E1275" s="77" t="s">
        <v>3975</v>
      </c>
      <c r="F1275" s="78" t="s">
        <v>1843</v>
      </c>
      <c r="G1275" s="78" t="s">
        <v>33</v>
      </c>
      <c r="H1275" s="78" t="s">
        <v>1629</v>
      </c>
      <c r="I1275" s="78" t="s">
        <v>15</v>
      </c>
      <c r="J1275" s="79">
        <v>2.62</v>
      </c>
      <c r="K1275" s="79">
        <v>65.02</v>
      </c>
      <c r="L1275" s="79" t="s">
        <v>17</v>
      </c>
      <c r="M1275" s="85"/>
      <c r="N1275" s="86"/>
      <c r="O1275" s="87"/>
      <c r="P1275" s="87"/>
      <c r="Q1275" s="82" t="s">
        <v>21</v>
      </c>
      <c r="R1275" s="82" t="s">
        <v>1630</v>
      </c>
      <c r="S1275" s="83"/>
    </row>
    <row r="1276" spans="1:19" ht="12.75" x14ac:dyDescent="0.2">
      <c r="A1276" s="74">
        <v>445166</v>
      </c>
      <c r="B1276" s="84" t="s">
        <v>3976</v>
      </c>
      <c r="C1276" s="76" t="s">
        <v>1840</v>
      </c>
      <c r="D1276" s="76" t="s">
        <v>1841</v>
      </c>
      <c r="E1276" s="77" t="s">
        <v>3977</v>
      </c>
      <c r="F1276" s="78" t="s">
        <v>1843</v>
      </c>
      <c r="G1276" s="78" t="s">
        <v>33</v>
      </c>
      <c r="H1276" s="78" t="s">
        <v>1629</v>
      </c>
      <c r="I1276" s="78" t="s">
        <v>15</v>
      </c>
      <c r="J1276" s="79">
        <v>2.62</v>
      </c>
      <c r="K1276" s="79">
        <v>65.02</v>
      </c>
      <c r="L1276" s="79" t="s">
        <v>17</v>
      </c>
      <c r="M1276" s="85"/>
      <c r="N1276" s="86"/>
      <c r="O1276" s="87"/>
      <c r="P1276" s="87"/>
      <c r="Q1276" s="82" t="s">
        <v>21</v>
      </c>
      <c r="R1276" s="82" t="s">
        <v>1630</v>
      </c>
      <c r="S1276" s="83"/>
    </row>
    <row r="1277" spans="1:19" ht="12.75" x14ac:dyDescent="0.2">
      <c r="A1277" s="74">
        <v>765554</v>
      </c>
      <c r="B1277" s="76" t="s">
        <v>3978</v>
      </c>
      <c r="C1277" s="76" t="s">
        <v>852</v>
      </c>
      <c r="D1277" s="76" t="s">
        <v>1806</v>
      </c>
      <c r="E1277" s="77">
        <v>3800031732</v>
      </c>
      <c r="F1277" s="78" t="s">
        <v>2187</v>
      </c>
      <c r="G1277" s="78" t="s">
        <v>33</v>
      </c>
      <c r="H1277" s="78" t="s">
        <v>1629</v>
      </c>
      <c r="I1277" s="78" t="s">
        <v>15</v>
      </c>
      <c r="J1277" s="79">
        <v>2.62</v>
      </c>
      <c r="K1277" s="79">
        <v>38.6</v>
      </c>
      <c r="L1277" s="79" t="s">
        <v>17</v>
      </c>
      <c r="M1277" s="85"/>
      <c r="N1277" s="86"/>
      <c r="O1277" s="87"/>
      <c r="P1277" s="87"/>
      <c r="Q1277" s="80" t="s">
        <v>21</v>
      </c>
      <c r="R1277" s="88" t="s">
        <v>1630</v>
      </c>
      <c r="S1277" s="83"/>
    </row>
    <row r="1278" spans="1:19" ht="12.75" x14ac:dyDescent="0.2">
      <c r="A1278" s="74">
        <v>865131</v>
      </c>
      <c r="B1278" s="76" t="s">
        <v>3979</v>
      </c>
      <c r="C1278" s="76" t="s">
        <v>852</v>
      </c>
      <c r="D1278" s="76" t="s">
        <v>1806</v>
      </c>
      <c r="E1278" s="77">
        <v>3800017196</v>
      </c>
      <c r="F1278" s="78" t="s">
        <v>3980</v>
      </c>
      <c r="G1278" s="78" t="s">
        <v>33</v>
      </c>
      <c r="H1278" s="78" t="s">
        <v>1629</v>
      </c>
      <c r="I1278" s="78" t="s">
        <v>15</v>
      </c>
      <c r="J1278" s="79">
        <v>2.62</v>
      </c>
      <c r="K1278" s="79">
        <v>42.42</v>
      </c>
      <c r="L1278" s="79" t="s">
        <v>17</v>
      </c>
      <c r="M1278" s="85"/>
      <c r="N1278" s="86"/>
      <c r="O1278" s="87"/>
      <c r="P1278" s="87"/>
      <c r="Q1278" s="82" t="s">
        <v>21</v>
      </c>
      <c r="R1278" s="88" t="s">
        <v>1630</v>
      </c>
      <c r="S1278" s="89"/>
    </row>
    <row r="1279" spans="1:19" ht="12.75" x14ac:dyDescent="0.2">
      <c r="A1279" s="74">
        <v>695880</v>
      </c>
      <c r="B1279" s="76" t="s">
        <v>3981</v>
      </c>
      <c r="C1279" s="76" t="s">
        <v>852</v>
      </c>
      <c r="D1279" s="76" t="s">
        <v>1806</v>
      </c>
      <c r="E1279" s="77">
        <v>3800055122</v>
      </c>
      <c r="F1279" s="78" t="s">
        <v>855</v>
      </c>
      <c r="G1279" s="78" t="s">
        <v>33</v>
      </c>
      <c r="H1279" s="78" t="s">
        <v>1629</v>
      </c>
      <c r="I1279" s="78" t="s">
        <v>15</v>
      </c>
      <c r="J1279" s="79">
        <v>2.62</v>
      </c>
      <c r="K1279" s="79">
        <v>42.42</v>
      </c>
      <c r="L1279" s="79" t="s">
        <v>17</v>
      </c>
      <c r="M1279" s="85"/>
      <c r="N1279" s="86"/>
      <c r="O1279" s="87"/>
      <c r="P1279" s="87"/>
      <c r="Q1279" s="80" t="s">
        <v>21</v>
      </c>
      <c r="R1279" s="88" t="s">
        <v>1630</v>
      </c>
      <c r="S1279" s="83"/>
    </row>
    <row r="1280" spans="1:19" ht="12.75" x14ac:dyDescent="0.2">
      <c r="A1280" s="74">
        <v>123081</v>
      </c>
      <c r="B1280" s="76" t="s">
        <v>3982</v>
      </c>
      <c r="C1280" s="76" t="s">
        <v>852</v>
      </c>
      <c r="D1280" s="76" t="s">
        <v>1806</v>
      </c>
      <c r="E1280" s="77">
        <v>3800055125</v>
      </c>
      <c r="F1280" s="78" t="s">
        <v>3983</v>
      </c>
      <c r="G1280" s="78" t="s">
        <v>33</v>
      </c>
      <c r="H1280" s="78" t="s">
        <v>1629</v>
      </c>
      <c r="I1280" s="78" t="s">
        <v>15</v>
      </c>
      <c r="J1280" s="79">
        <v>2.62</v>
      </c>
      <c r="K1280" s="79">
        <v>38.53</v>
      </c>
      <c r="L1280" s="79" t="s">
        <v>17</v>
      </c>
      <c r="M1280" s="85"/>
      <c r="N1280" s="86"/>
      <c r="O1280" s="87"/>
      <c r="P1280" s="87"/>
      <c r="Q1280" s="80" t="s">
        <v>21</v>
      </c>
      <c r="R1280" s="88" t="s">
        <v>1630</v>
      </c>
      <c r="S1280" s="83"/>
    </row>
    <row r="1281" spans="1:19" ht="12.75" x14ac:dyDescent="0.2">
      <c r="A1281" s="74">
        <v>452062</v>
      </c>
      <c r="B1281" s="76" t="s">
        <v>3984</v>
      </c>
      <c r="C1281" s="76" t="s">
        <v>852</v>
      </c>
      <c r="D1281" s="76" t="s">
        <v>1806</v>
      </c>
      <c r="E1281" s="77">
        <v>3800012070</v>
      </c>
      <c r="F1281" s="78" t="s">
        <v>855</v>
      </c>
      <c r="G1281" s="78" t="s">
        <v>33</v>
      </c>
      <c r="H1281" s="78" t="s">
        <v>1629</v>
      </c>
      <c r="I1281" s="78" t="s">
        <v>15</v>
      </c>
      <c r="J1281" s="79">
        <v>2.62</v>
      </c>
      <c r="K1281" s="79">
        <v>42.42</v>
      </c>
      <c r="L1281" s="79" t="s">
        <v>17</v>
      </c>
      <c r="M1281" s="85"/>
      <c r="N1281" s="86"/>
      <c r="O1281" s="87"/>
      <c r="P1281" s="87"/>
      <c r="Q1281" s="80" t="s">
        <v>21</v>
      </c>
      <c r="R1281" s="88" t="s">
        <v>1630</v>
      </c>
      <c r="S1281" s="83"/>
    </row>
    <row r="1282" spans="1:19" ht="12.75" x14ac:dyDescent="0.2">
      <c r="A1282" s="74">
        <v>452082</v>
      </c>
      <c r="B1282" s="76" t="s">
        <v>3985</v>
      </c>
      <c r="C1282" s="76" t="s">
        <v>852</v>
      </c>
      <c r="D1282" s="76" t="s">
        <v>1806</v>
      </c>
      <c r="E1282" s="77">
        <v>3800012073</v>
      </c>
      <c r="F1282" s="78" t="s">
        <v>3986</v>
      </c>
      <c r="G1282" s="78" t="s">
        <v>33</v>
      </c>
      <c r="H1282" s="78" t="s">
        <v>1629</v>
      </c>
      <c r="I1282" s="78" t="s">
        <v>15</v>
      </c>
      <c r="J1282" s="79">
        <v>2.62</v>
      </c>
      <c r="K1282" s="79">
        <v>38.53</v>
      </c>
      <c r="L1282" s="79" t="s">
        <v>17</v>
      </c>
      <c r="M1282" s="85"/>
      <c r="N1282" s="86"/>
      <c r="O1282" s="87"/>
      <c r="P1282" s="87"/>
      <c r="Q1282" s="80" t="s">
        <v>21</v>
      </c>
      <c r="R1282" s="88" t="s">
        <v>1630</v>
      </c>
      <c r="S1282" s="83"/>
    </row>
    <row r="1283" spans="1:19" ht="12.75" x14ac:dyDescent="0.2">
      <c r="A1283" s="74">
        <v>695890</v>
      </c>
      <c r="B1283" s="76" t="s">
        <v>3987</v>
      </c>
      <c r="C1283" s="76" t="s">
        <v>852</v>
      </c>
      <c r="D1283" s="76" t="s">
        <v>1806</v>
      </c>
      <c r="E1283" s="77">
        <v>3800055130</v>
      </c>
      <c r="F1283" s="78" t="s">
        <v>3980</v>
      </c>
      <c r="G1283" s="78" t="s">
        <v>33</v>
      </c>
      <c r="H1283" s="78" t="s">
        <v>1629</v>
      </c>
      <c r="I1283" s="78" t="s">
        <v>15</v>
      </c>
      <c r="J1283" s="79">
        <v>2.62</v>
      </c>
      <c r="K1283" s="79">
        <v>42.42</v>
      </c>
      <c r="L1283" s="79" t="s">
        <v>17</v>
      </c>
      <c r="M1283" s="85"/>
      <c r="N1283" s="86"/>
      <c r="O1283" s="87"/>
      <c r="P1283" s="87"/>
      <c r="Q1283" s="80" t="s">
        <v>21</v>
      </c>
      <c r="R1283" s="88" t="s">
        <v>1630</v>
      </c>
      <c r="S1283" s="83"/>
    </row>
    <row r="1284" spans="1:19" ht="12.75" x14ac:dyDescent="0.2">
      <c r="A1284" s="74">
        <v>123031</v>
      </c>
      <c r="B1284" s="76" t="s">
        <v>3988</v>
      </c>
      <c r="C1284" s="76" t="s">
        <v>852</v>
      </c>
      <c r="D1284" s="76" t="s">
        <v>1806</v>
      </c>
      <c r="E1284" s="77">
        <v>3800055133</v>
      </c>
      <c r="F1284" s="78" t="s">
        <v>3983</v>
      </c>
      <c r="G1284" s="78" t="s">
        <v>33</v>
      </c>
      <c r="H1284" s="78" t="s">
        <v>1629</v>
      </c>
      <c r="I1284" s="78" t="s">
        <v>15</v>
      </c>
      <c r="J1284" s="79">
        <v>2.62</v>
      </c>
      <c r="K1284" s="79">
        <v>38.53</v>
      </c>
      <c r="L1284" s="79" t="s">
        <v>17</v>
      </c>
      <c r="M1284" s="85"/>
      <c r="N1284" s="86"/>
      <c r="O1284" s="87"/>
      <c r="P1284" s="87"/>
      <c r="Q1284" s="80" t="s">
        <v>21</v>
      </c>
      <c r="R1284" s="88" t="s">
        <v>1630</v>
      </c>
      <c r="S1284" s="83"/>
    </row>
    <row r="1285" spans="1:19" ht="12.75" x14ac:dyDescent="0.2">
      <c r="A1285" s="74">
        <v>109574</v>
      </c>
      <c r="B1285" s="75" t="s">
        <v>3989</v>
      </c>
      <c r="C1285" s="84" t="s">
        <v>444</v>
      </c>
      <c r="D1285" s="84" t="s">
        <v>444</v>
      </c>
      <c r="E1285" s="93" t="s">
        <v>3990</v>
      </c>
      <c r="F1285" s="78" t="s">
        <v>3991</v>
      </c>
      <c r="G1285" s="78" t="s">
        <v>104</v>
      </c>
      <c r="H1285" s="78" t="s">
        <v>1629</v>
      </c>
      <c r="I1285" s="78" t="s">
        <v>15</v>
      </c>
      <c r="J1285" s="79">
        <v>2.62</v>
      </c>
      <c r="K1285" s="79">
        <v>21.16</v>
      </c>
      <c r="L1285" s="79" t="s">
        <v>17</v>
      </c>
      <c r="M1285" s="85"/>
      <c r="N1285" s="86"/>
      <c r="O1285" s="87"/>
      <c r="P1285" s="87"/>
      <c r="Q1285" s="89"/>
      <c r="R1285" s="89"/>
      <c r="S1285" s="84" t="s">
        <v>3992</v>
      </c>
    </row>
    <row r="1286" spans="1:19" ht="12.75" x14ac:dyDescent="0.2">
      <c r="A1286" s="74">
        <v>555976</v>
      </c>
      <c r="B1286" s="84" t="s">
        <v>3993</v>
      </c>
      <c r="C1286" s="76" t="s">
        <v>886</v>
      </c>
      <c r="D1286" s="76" t="s">
        <v>1722</v>
      </c>
      <c r="E1286" s="77">
        <v>20070</v>
      </c>
      <c r="F1286" s="78" t="s">
        <v>3994</v>
      </c>
      <c r="G1286" s="78" t="s">
        <v>104</v>
      </c>
      <c r="H1286" s="78" t="s">
        <v>1629</v>
      </c>
      <c r="I1286" s="78" t="s">
        <v>15</v>
      </c>
      <c r="J1286" s="79">
        <v>2.62</v>
      </c>
      <c r="K1286" s="79">
        <v>46.56</v>
      </c>
      <c r="L1286" s="79" t="s">
        <v>17</v>
      </c>
      <c r="M1286" s="85"/>
      <c r="N1286" s="86"/>
      <c r="O1286" s="87"/>
      <c r="P1286" s="87"/>
      <c r="Q1286" s="82" t="s">
        <v>21</v>
      </c>
      <c r="R1286" s="82" t="s">
        <v>1630</v>
      </c>
      <c r="S1286" s="83"/>
    </row>
    <row r="1287" spans="1:19" ht="12.75" x14ac:dyDescent="0.2">
      <c r="A1287" s="74">
        <v>136741</v>
      </c>
      <c r="B1287" s="84" t="s">
        <v>3995</v>
      </c>
      <c r="C1287" s="76" t="s">
        <v>29</v>
      </c>
      <c r="D1287" s="76" t="s">
        <v>1627</v>
      </c>
      <c r="E1287" s="77">
        <v>1740</v>
      </c>
      <c r="F1287" s="78" t="s">
        <v>1628</v>
      </c>
      <c r="G1287" s="78" t="s">
        <v>33</v>
      </c>
      <c r="H1287" s="78" t="s">
        <v>1629</v>
      </c>
      <c r="I1287" s="78" t="s">
        <v>160</v>
      </c>
      <c r="J1287" s="79">
        <v>2.62</v>
      </c>
      <c r="K1287" s="79">
        <v>52.37</v>
      </c>
      <c r="L1287" s="79">
        <v>29.56</v>
      </c>
      <c r="M1287" s="80">
        <v>100220</v>
      </c>
      <c r="N1287" s="81">
        <v>20.25</v>
      </c>
      <c r="O1287" s="82">
        <v>22.81</v>
      </c>
      <c r="P1287" s="82">
        <v>0</v>
      </c>
      <c r="Q1287" s="80" t="s">
        <v>21</v>
      </c>
      <c r="R1287" s="88" t="s">
        <v>1630</v>
      </c>
      <c r="S1287" s="83"/>
    </row>
    <row r="1288" spans="1:19" ht="12.75" x14ac:dyDescent="0.2">
      <c r="A1288" s="74">
        <v>131970</v>
      </c>
      <c r="B1288" s="76" t="s">
        <v>3996</v>
      </c>
      <c r="C1288" s="76" t="s">
        <v>587</v>
      </c>
      <c r="D1288" s="76" t="s">
        <v>588</v>
      </c>
      <c r="E1288" s="77">
        <v>3890003073</v>
      </c>
      <c r="F1288" s="78" t="s">
        <v>589</v>
      </c>
      <c r="G1288" s="78" t="s">
        <v>33</v>
      </c>
      <c r="H1288" s="78" t="s">
        <v>1629</v>
      </c>
      <c r="I1288" s="78" t="s">
        <v>15</v>
      </c>
      <c r="J1288" s="79">
        <v>2.62</v>
      </c>
      <c r="K1288" s="79">
        <v>21.32</v>
      </c>
      <c r="L1288" s="79" t="s">
        <v>17</v>
      </c>
      <c r="M1288" s="85"/>
      <c r="N1288" s="86"/>
      <c r="O1288" s="87"/>
      <c r="P1288" s="87"/>
      <c r="Q1288" s="89"/>
      <c r="R1288" s="82" t="s">
        <v>1802</v>
      </c>
      <c r="S1288" s="83"/>
    </row>
    <row r="1289" spans="1:19" ht="12.75" x14ac:dyDescent="0.2">
      <c r="A1289" s="74">
        <v>758080</v>
      </c>
      <c r="B1289" s="76" t="s">
        <v>3997</v>
      </c>
      <c r="C1289" s="76" t="s">
        <v>44</v>
      </c>
      <c r="D1289" s="76" t="s">
        <v>2424</v>
      </c>
      <c r="E1289" s="77">
        <v>93901580801</v>
      </c>
      <c r="F1289" s="78" t="s">
        <v>1168</v>
      </c>
      <c r="G1289" s="78" t="s">
        <v>33</v>
      </c>
      <c r="H1289" s="78" t="s">
        <v>1629</v>
      </c>
      <c r="I1289" s="78" t="s">
        <v>15</v>
      </c>
      <c r="J1289" s="79">
        <v>2.62</v>
      </c>
      <c r="K1289" s="79">
        <v>35.67</v>
      </c>
      <c r="L1289" s="79" t="s">
        <v>17</v>
      </c>
      <c r="M1289" s="85"/>
      <c r="N1289" s="86"/>
      <c r="O1289" s="87"/>
      <c r="P1289" s="87"/>
      <c r="Q1289" s="82" t="s">
        <v>21</v>
      </c>
      <c r="R1289" s="88" t="s">
        <v>1630</v>
      </c>
      <c r="S1289" s="89"/>
    </row>
    <row r="1290" spans="1:19" ht="12.75" x14ac:dyDescent="0.2">
      <c r="A1290" s="74">
        <v>610372</v>
      </c>
      <c r="B1290" s="76" t="s">
        <v>3998</v>
      </c>
      <c r="C1290" s="76" t="s">
        <v>44</v>
      </c>
      <c r="D1290" s="76" t="s">
        <v>2424</v>
      </c>
      <c r="E1290" s="77">
        <v>610372</v>
      </c>
      <c r="F1290" s="78" t="s">
        <v>2233</v>
      </c>
      <c r="G1290" s="78" t="s">
        <v>33</v>
      </c>
      <c r="H1290" s="78" t="s">
        <v>1629</v>
      </c>
      <c r="I1290" s="78" t="s">
        <v>15</v>
      </c>
      <c r="J1290" s="79">
        <v>2.62</v>
      </c>
      <c r="K1290" s="79">
        <v>72.08</v>
      </c>
      <c r="L1290" s="79" t="s">
        <v>17</v>
      </c>
      <c r="M1290" s="85"/>
      <c r="N1290" s="86"/>
      <c r="O1290" s="87"/>
      <c r="P1290" s="87"/>
      <c r="Q1290" s="80" t="s">
        <v>21</v>
      </c>
      <c r="R1290" s="88" t="s">
        <v>1630</v>
      </c>
      <c r="S1290" s="84" t="s">
        <v>1784</v>
      </c>
    </row>
    <row r="1291" spans="1:19" ht="12.75" x14ac:dyDescent="0.2">
      <c r="A1291" s="74">
        <v>268348</v>
      </c>
      <c r="B1291" s="76" t="s">
        <v>3999</v>
      </c>
      <c r="C1291" s="76" t="s">
        <v>44</v>
      </c>
      <c r="D1291" s="76" t="s">
        <v>2424</v>
      </c>
      <c r="E1291" s="77">
        <v>268348</v>
      </c>
      <c r="F1291" s="78" t="s">
        <v>408</v>
      </c>
      <c r="G1291" s="78" t="s">
        <v>33</v>
      </c>
      <c r="H1291" s="78" t="s">
        <v>1629</v>
      </c>
      <c r="I1291" s="78" t="s">
        <v>15</v>
      </c>
      <c r="J1291" s="79">
        <v>2.62</v>
      </c>
      <c r="K1291" s="79">
        <v>63.82</v>
      </c>
      <c r="L1291" s="79" t="s">
        <v>17</v>
      </c>
      <c r="M1291" s="85"/>
      <c r="N1291" s="86"/>
      <c r="O1291" s="87"/>
      <c r="P1291" s="87"/>
      <c r="Q1291" s="82" t="s">
        <v>21</v>
      </c>
      <c r="R1291" s="82" t="s">
        <v>1630</v>
      </c>
      <c r="S1291" s="84" t="s">
        <v>1784</v>
      </c>
    </row>
    <row r="1292" spans="1:19" ht="12.75" x14ac:dyDescent="0.2">
      <c r="A1292" s="74">
        <v>256760</v>
      </c>
      <c r="B1292" s="76" t="s">
        <v>4000</v>
      </c>
      <c r="C1292" s="76" t="s">
        <v>23</v>
      </c>
      <c r="D1292" s="76" t="s">
        <v>1756</v>
      </c>
      <c r="E1292" s="77">
        <v>256760</v>
      </c>
      <c r="F1292" s="78" t="s">
        <v>92</v>
      </c>
      <c r="G1292" s="78" t="s">
        <v>33</v>
      </c>
      <c r="H1292" s="78" t="s">
        <v>1629</v>
      </c>
      <c r="I1292" s="78" t="s">
        <v>15</v>
      </c>
      <c r="J1292" s="79">
        <v>2.62</v>
      </c>
      <c r="K1292" s="79">
        <v>56.8</v>
      </c>
      <c r="L1292" s="79" t="s">
        <v>17</v>
      </c>
      <c r="M1292" s="85"/>
      <c r="N1292" s="86"/>
      <c r="O1292" s="87"/>
      <c r="P1292" s="87"/>
      <c r="Q1292" s="80" t="s">
        <v>4001</v>
      </c>
      <c r="R1292" s="82" t="s">
        <v>1802</v>
      </c>
      <c r="S1292" s="83"/>
    </row>
    <row r="1293" spans="1:19" ht="12.75" x14ac:dyDescent="0.2">
      <c r="A1293" s="74">
        <v>256770</v>
      </c>
      <c r="B1293" s="76" t="s">
        <v>4002</v>
      </c>
      <c r="C1293" s="76" t="s">
        <v>23</v>
      </c>
      <c r="D1293" s="76" t="s">
        <v>1756</v>
      </c>
      <c r="E1293" s="77">
        <v>256770</v>
      </c>
      <c r="F1293" s="78" t="s">
        <v>92</v>
      </c>
      <c r="G1293" s="78" t="s">
        <v>33</v>
      </c>
      <c r="H1293" s="78" t="s">
        <v>1629</v>
      </c>
      <c r="I1293" s="78" t="s">
        <v>15</v>
      </c>
      <c r="J1293" s="79">
        <v>2.62</v>
      </c>
      <c r="K1293" s="79">
        <v>55.28</v>
      </c>
      <c r="L1293" s="79" t="s">
        <v>17</v>
      </c>
      <c r="M1293" s="85"/>
      <c r="N1293" s="86"/>
      <c r="O1293" s="87"/>
      <c r="P1293" s="87"/>
      <c r="Q1293" s="80" t="s">
        <v>134</v>
      </c>
      <c r="R1293" s="80" t="s">
        <v>1802</v>
      </c>
      <c r="S1293" s="83"/>
    </row>
    <row r="1294" spans="1:19" ht="12.75" x14ac:dyDescent="0.2">
      <c r="A1294" s="74">
        <v>224448</v>
      </c>
      <c r="B1294" s="76" t="s">
        <v>4003</v>
      </c>
      <c r="C1294" s="76" t="s">
        <v>44</v>
      </c>
      <c r="D1294" s="76" t="s">
        <v>2424</v>
      </c>
      <c r="E1294" s="77">
        <v>224448</v>
      </c>
      <c r="F1294" s="78" t="s">
        <v>408</v>
      </c>
      <c r="G1294" s="78" t="s">
        <v>33</v>
      </c>
      <c r="H1294" s="78" t="s">
        <v>1629</v>
      </c>
      <c r="I1294" s="78" t="s">
        <v>15</v>
      </c>
      <c r="J1294" s="79">
        <v>2.62</v>
      </c>
      <c r="K1294" s="79">
        <v>68.150000000000006</v>
      </c>
      <c r="L1294" s="79" t="s">
        <v>17</v>
      </c>
      <c r="M1294" s="85"/>
      <c r="N1294" s="86"/>
      <c r="O1294" s="87"/>
      <c r="P1294" s="87"/>
      <c r="Q1294" s="80" t="s">
        <v>21</v>
      </c>
      <c r="R1294" s="88" t="s">
        <v>1630</v>
      </c>
      <c r="S1294" s="84" t="s">
        <v>1784</v>
      </c>
    </row>
    <row r="1295" spans="1:19" ht="12.75" x14ac:dyDescent="0.2">
      <c r="A1295" s="74">
        <v>794301</v>
      </c>
      <c r="B1295" s="84" t="s">
        <v>4004</v>
      </c>
      <c r="C1295" s="76" t="s">
        <v>861</v>
      </c>
      <c r="D1295" s="76" t="s">
        <v>947</v>
      </c>
      <c r="E1295" s="77">
        <v>5150092100</v>
      </c>
      <c r="F1295" s="78" t="s">
        <v>4005</v>
      </c>
      <c r="G1295" s="78" t="s">
        <v>33</v>
      </c>
      <c r="H1295" s="78" t="s">
        <v>1629</v>
      </c>
      <c r="I1295" s="78" t="s">
        <v>160</v>
      </c>
      <c r="J1295" s="79">
        <v>2.62</v>
      </c>
      <c r="K1295" s="79">
        <v>39.75</v>
      </c>
      <c r="L1295" s="79">
        <v>34.979999999999997</v>
      </c>
      <c r="M1295" s="80">
        <v>110700</v>
      </c>
      <c r="N1295" s="81">
        <v>7.4</v>
      </c>
      <c r="O1295" s="82">
        <v>4.7699999999999996</v>
      </c>
      <c r="P1295" s="82">
        <v>0</v>
      </c>
      <c r="Q1295" s="82" t="s">
        <v>21</v>
      </c>
      <c r="R1295" s="82" t="s">
        <v>1630</v>
      </c>
      <c r="S1295" s="83"/>
    </row>
    <row r="1296" spans="1:19" ht="12.75" x14ac:dyDescent="0.2">
      <c r="A1296" s="74">
        <v>241851</v>
      </c>
      <c r="B1296" s="84" t="s">
        <v>4006</v>
      </c>
      <c r="C1296" s="76" t="s">
        <v>861</v>
      </c>
      <c r="D1296" s="76" t="s">
        <v>947</v>
      </c>
      <c r="E1296" s="77">
        <v>5150024331</v>
      </c>
      <c r="F1296" s="78" t="s">
        <v>164</v>
      </c>
      <c r="G1296" s="78" t="s">
        <v>33</v>
      </c>
      <c r="H1296" s="78" t="s">
        <v>1629</v>
      </c>
      <c r="I1296" s="78" t="s">
        <v>160</v>
      </c>
      <c r="J1296" s="79">
        <v>2.62</v>
      </c>
      <c r="K1296" s="79">
        <v>51.52</v>
      </c>
      <c r="L1296" s="79">
        <v>38.17</v>
      </c>
      <c r="M1296" s="80">
        <v>110700</v>
      </c>
      <c r="N1296" s="81">
        <v>20.73</v>
      </c>
      <c r="O1296" s="82">
        <v>13.35</v>
      </c>
      <c r="P1296" s="82">
        <v>0</v>
      </c>
      <c r="Q1296" s="82" t="s">
        <v>21</v>
      </c>
      <c r="R1296" s="82" t="s">
        <v>1630</v>
      </c>
      <c r="S1296" s="83"/>
    </row>
    <row r="1297" spans="1:19" ht="12.75" x14ac:dyDescent="0.2">
      <c r="A1297" s="74">
        <v>585167</v>
      </c>
      <c r="B1297" s="92" t="s">
        <v>4007</v>
      </c>
      <c r="C1297" s="76" t="s">
        <v>861</v>
      </c>
      <c r="D1297" s="76" t="s">
        <v>4008</v>
      </c>
      <c r="E1297" s="93">
        <v>5150012512</v>
      </c>
      <c r="F1297" s="78" t="s">
        <v>4009</v>
      </c>
      <c r="G1297" s="78" t="s">
        <v>33</v>
      </c>
      <c r="H1297" s="78" t="s">
        <v>1629</v>
      </c>
      <c r="I1297" s="78" t="s">
        <v>160</v>
      </c>
      <c r="J1297" s="79">
        <v>2.62</v>
      </c>
      <c r="K1297" s="79">
        <v>21.18</v>
      </c>
      <c r="L1297" s="79">
        <v>18.8</v>
      </c>
      <c r="M1297" s="80">
        <v>110700</v>
      </c>
      <c r="N1297" s="81">
        <v>3.78</v>
      </c>
      <c r="O1297" s="82">
        <v>2.38</v>
      </c>
      <c r="P1297" s="82">
        <v>0</v>
      </c>
      <c r="Q1297" s="82" t="s">
        <v>21</v>
      </c>
      <c r="R1297" s="82" t="s">
        <v>1630</v>
      </c>
      <c r="S1297" s="84" t="s">
        <v>3003</v>
      </c>
    </row>
    <row r="1298" spans="1:19" ht="12.75" x14ac:dyDescent="0.2">
      <c r="A1298" s="74">
        <v>198056</v>
      </c>
      <c r="B1298" s="84" t="s">
        <v>4010</v>
      </c>
      <c r="C1298" s="76" t="s">
        <v>1061</v>
      </c>
      <c r="D1298" s="76" t="s">
        <v>1635</v>
      </c>
      <c r="E1298" s="77">
        <v>99070</v>
      </c>
      <c r="F1298" s="78" t="s">
        <v>4011</v>
      </c>
      <c r="G1298" s="78" t="s">
        <v>19</v>
      </c>
      <c r="H1298" s="78" t="s">
        <v>1629</v>
      </c>
      <c r="I1298" s="80" t="s">
        <v>15</v>
      </c>
      <c r="J1298" s="79">
        <v>2.62</v>
      </c>
      <c r="K1298" s="79" t="s">
        <v>16</v>
      </c>
      <c r="L1298" s="79" t="s">
        <v>17</v>
      </c>
      <c r="M1298" s="85"/>
      <c r="N1298" s="86"/>
      <c r="O1298" s="87"/>
      <c r="P1298" s="87"/>
      <c r="Q1298" s="80" t="s">
        <v>21</v>
      </c>
      <c r="R1298" s="88" t="s">
        <v>1630</v>
      </c>
      <c r="S1298" s="83"/>
    </row>
    <row r="1299" spans="1:19" ht="12.75" x14ac:dyDescent="0.2">
      <c r="A1299" s="74">
        <v>136752</v>
      </c>
      <c r="B1299" s="84" t="s">
        <v>4012</v>
      </c>
      <c r="C1299" s="76" t="s">
        <v>29</v>
      </c>
      <c r="D1299" s="76" t="s">
        <v>1627</v>
      </c>
      <c r="E1299" s="77">
        <v>1780</v>
      </c>
      <c r="F1299" s="78" t="s">
        <v>1628</v>
      </c>
      <c r="G1299" s="78" t="s">
        <v>33</v>
      </c>
      <c r="H1299" s="78" t="s">
        <v>1629</v>
      </c>
      <c r="I1299" s="78" t="s">
        <v>160</v>
      </c>
      <c r="J1299" s="79">
        <v>2.62</v>
      </c>
      <c r="K1299" s="79">
        <v>52.37</v>
      </c>
      <c r="L1299" s="79">
        <v>31.06</v>
      </c>
      <c r="M1299" s="80">
        <v>100225</v>
      </c>
      <c r="N1299" s="81">
        <v>20.25</v>
      </c>
      <c r="O1299" s="82">
        <v>21.31</v>
      </c>
      <c r="P1299" s="82">
        <v>0</v>
      </c>
      <c r="Q1299" s="80" t="s">
        <v>21</v>
      </c>
      <c r="R1299" s="88" t="s">
        <v>1630</v>
      </c>
      <c r="S1299" s="83"/>
    </row>
    <row r="1300" spans="1:19" ht="12.75" x14ac:dyDescent="0.2">
      <c r="A1300" s="74">
        <v>275260</v>
      </c>
      <c r="B1300" s="76" t="s">
        <v>4013</v>
      </c>
      <c r="C1300" s="76" t="s">
        <v>587</v>
      </c>
      <c r="D1300" s="76" t="s">
        <v>588</v>
      </c>
      <c r="E1300" s="77">
        <v>3890003019</v>
      </c>
      <c r="F1300" s="78" t="s">
        <v>589</v>
      </c>
      <c r="G1300" s="78" t="s">
        <v>33</v>
      </c>
      <c r="H1300" s="78" t="s">
        <v>1629</v>
      </c>
      <c r="I1300" s="78" t="s">
        <v>15</v>
      </c>
      <c r="J1300" s="79">
        <v>2.62</v>
      </c>
      <c r="K1300" s="79">
        <v>22.06</v>
      </c>
      <c r="L1300" s="79" t="s">
        <v>17</v>
      </c>
      <c r="M1300" s="85"/>
      <c r="N1300" s="86"/>
      <c r="O1300" s="87"/>
      <c r="P1300" s="87"/>
      <c r="Q1300" s="80" t="s">
        <v>134</v>
      </c>
      <c r="R1300" s="82" t="s">
        <v>1802</v>
      </c>
      <c r="S1300" s="83"/>
    </row>
    <row r="1301" spans="1:19" ht="12.75" x14ac:dyDescent="0.2">
      <c r="A1301" s="74">
        <v>610364</v>
      </c>
      <c r="B1301" s="76" t="s">
        <v>4014</v>
      </c>
      <c r="C1301" s="76" t="s">
        <v>44</v>
      </c>
      <c r="D1301" s="76" t="s">
        <v>2424</v>
      </c>
      <c r="E1301" s="77">
        <v>93901610362</v>
      </c>
      <c r="F1301" s="78" t="s">
        <v>2233</v>
      </c>
      <c r="G1301" s="78" t="s">
        <v>33</v>
      </c>
      <c r="H1301" s="78" t="s">
        <v>1629</v>
      </c>
      <c r="I1301" s="78" t="s">
        <v>15</v>
      </c>
      <c r="J1301" s="79">
        <v>2.62</v>
      </c>
      <c r="K1301" s="79">
        <v>80.97</v>
      </c>
      <c r="L1301" s="79" t="s">
        <v>17</v>
      </c>
      <c r="M1301" s="85"/>
      <c r="N1301" s="86"/>
      <c r="O1301" s="87"/>
      <c r="P1301" s="87"/>
      <c r="Q1301" s="82" t="s">
        <v>21</v>
      </c>
      <c r="R1301" s="82" t="s">
        <v>1630</v>
      </c>
      <c r="S1301" s="84" t="s">
        <v>1784</v>
      </c>
    </row>
    <row r="1302" spans="1:19" ht="12.75" x14ac:dyDescent="0.2">
      <c r="A1302" s="74">
        <v>268870</v>
      </c>
      <c r="B1302" s="76" t="s">
        <v>4015</v>
      </c>
      <c r="C1302" s="76" t="s">
        <v>23</v>
      </c>
      <c r="D1302" s="76" t="s">
        <v>1756</v>
      </c>
      <c r="E1302" s="77">
        <v>268870</v>
      </c>
      <c r="F1302" s="78" t="s">
        <v>92</v>
      </c>
      <c r="G1302" s="78" t="s">
        <v>33</v>
      </c>
      <c r="H1302" s="78" t="s">
        <v>1629</v>
      </c>
      <c r="I1302" s="78" t="s">
        <v>15</v>
      </c>
      <c r="J1302" s="79">
        <v>2.62</v>
      </c>
      <c r="K1302" s="79">
        <v>48.99</v>
      </c>
      <c r="L1302" s="79" t="s">
        <v>17</v>
      </c>
      <c r="M1302" s="85"/>
      <c r="N1302" s="86"/>
      <c r="O1302" s="87"/>
      <c r="P1302" s="87"/>
      <c r="Q1302" s="80" t="s">
        <v>134</v>
      </c>
      <c r="R1302" s="80" t="s">
        <v>1802</v>
      </c>
      <c r="S1302" s="83"/>
    </row>
    <row r="1303" spans="1:19" ht="12.75" x14ac:dyDescent="0.2">
      <c r="A1303" s="74">
        <v>290203</v>
      </c>
      <c r="B1303" s="76" t="s">
        <v>4016</v>
      </c>
      <c r="C1303" s="76" t="s">
        <v>44</v>
      </c>
      <c r="D1303" s="76" t="s">
        <v>2424</v>
      </c>
      <c r="E1303" s="77">
        <v>93901290205</v>
      </c>
      <c r="F1303" s="78" t="s">
        <v>408</v>
      </c>
      <c r="G1303" s="78" t="s">
        <v>33</v>
      </c>
      <c r="H1303" s="78" t="s">
        <v>1629</v>
      </c>
      <c r="I1303" s="78" t="s">
        <v>15</v>
      </c>
      <c r="J1303" s="79">
        <v>2.62</v>
      </c>
      <c r="K1303" s="79">
        <v>72.709999999999994</v>
      </c>
      <c r="L1303" s="79" t="s">
        <v>17</v>
      </c>
      <c r="M1303" s="85"/>
      <c r="N1303" s="86"/>
      <c r="O1303" s="87"/>
      <c r="P1303" s="87"/>
      <c r="Q1303" s="82" t="s">
        <v>21</v>
      </c>
      <c r="R1303" s="82" t="s">
        <v>1630</v>
      </c>
      <c r="S1303" s="84" t="s">
        <v>1784</v>
      </c>
    </row>
    <row r="1304" spans="1:19" ht="12.75" x14ac:dyDescent="0.2">
      <c r="A1304" s="74">
        <v>268862</v>
      </c>
      <c r="B1304" s="84" t="s">
        <v>4017</v>
      </c>
      <c r="C1304" s="76" t="s">
        <v>23</v>
      </c>
      <c r="D1304" s="76" t="s">
        <v>1756</v>
      </c>
      <c r="E1304" s="77">
        <v>268862</v>
      </c>
      <c r="F1304" s="78" t="s">
        <v>92</v>
      </c>
      <c r="G1304" s="78" t="s">
        <v>33</v>
      </c>
      <c r="H1304" s="78" t="s">
        <v>1629</v>
      </c>
      <c r="I1304" s="78" t="s">
        <v>15</v>
      </c>
      <c r="J1304" s="79">
        <v>2.62</v>
      </c>
      <c r="K1304" s="79">
        <v>51.85</v>
      </c>
      <c r="L1304" s="79" t="s">
        <v>17</v>
      </c>
      <c r="M1304" s="85"/>
      <c r="N1304" s="86"/>
      <c r="O1304" s="87"/>
      <c r="P1304" s="87"/>
      <c r="Q1304" s="80" t="s">
        <v>134</v>
      </c>
      <c r="R1304" s="82" t="s">
        <v>1802</v>
      </c>
      <c r="S1304" s="83"/>
    </row>
    <row r="1305" spans="1:19" ht="12.75" x14ac:dyDescent="0.2">
      <c r="A1305" s="74">
        <v>221882</v>
      </c>
      <c r="B1305" s="76" t="s">
        <v>4018</v>
      </c>
      <c r="C1305" s="76" t="s">
        <v>1238</v>
      </c>
      <c r="D1305" s="76" t="s">
        <v>1884</v>
      </c>
      <c r="E1305" s="77">
        <v>41690</v>
      </c>
      <c r="F1305" s="78" t="s">
        <v>546</v>
      </c>
      <c r="G1305" s="78" t="s">
        <v>104</v>
      </c>
      <c r="H1305" s="78" t="s">
        <v>1629</v>
      </c>
      <c r="I1305" s="78" t="s">
        <v>15</v>
      </c>
      <c r="J1305" s="79">
        <v>2.62</v>
      </c>
      <c r="K1305" s="79">
        <v>22.62</v>
      </c>
      <c r="L1305" s="79" t="s">
        <v>17</v>
      </c>
      <c r="M1305" s="85"/>
      <c r="N1305" s="86"/>
      <c r="O1305" s="87"/>
      <c r="P1305" s="87"/>
      <c r="Q1305" s="89"/>
      <c r="R1305" s="82" t="s">
        <v>1802</v>
      </c>
      <c r="S1305" s="83"/>
    </row>
    <row r="1306" spans="1:19" ht="12.75" x14ac:dyDescent="0.2">
      <c r="A1306" s="74">
        <v>412860</v>
      </c>
      <c r="B1306" s="76" t="s">
        <v>4019</v>
      </c>
      <c r="C1306" s="76" t="s">
        <v>101</v>
      </c>
      <c r="D1306" s="76" t="s">
        <v>1756</v>
      </c>
      <c r="E1306" s="77">
        <v>412860</v>
      </c>
      <c r="F1306" s="78" t="s">
        <v>103</v>
      </c>
      <c r="G1306" s="78" t="s">
        <v>104</v>
      </c>
      <c r="H1306" s="78" t="s">
        <v>1629</v>
      </c>
      <c r="I1306" s="78" t="s">
        <v>15</v>
      </c>
      <c r="J1306" s="79">
        <v>2.62</v>
      </c>
      <c r="K1306" s="79">
        <v>41.33</v>
      </c>
      <c r="L1306" s="79" t="s">
        <v>17</v>
      </c>
      <c r="M1306" s="85"/>
      <c r="N1306" s="86"/>
      <c r="O1306" s="87"/>
      <c r="P1306" s="87"/>
      <c r="Q1306" s="80" t="s">
        <v>864</v>
      </c>
      <c r="R1306" s="80" t="s">
        <v>1802</v>
      </c>
      <c r="S1306" s="83"/>
    </row>
    <row r="1307" spans="1:19" ht="12.75" x14ac:dyDescent="0.2">
      <c r="A1307" s="74">
        <v>202507</v>
      </c>
      <c r="B1307" s="76" t="s">
        <v>4020</v>
      </c>
      <c r="C1307" s="76" t="s">
        <v>90</v>
      </c>
      <c r="D1307" s="76" t="s">
        <v>91</v>
      </c>
      <c r="E1307" s="77">
        <v>1659</v>
      </c>
      <c r="F1307" s="78" t="s">
        <v>1879</v>
      </c>
      <c r="G1307" s="78" t="s">
        <v>33</v>
      </c>
      <c r="H1307" s="78" t="s">
        <v>1629</v>
      </c>
      <c r="I1307" s="78" t="s">
        <v>15</v>
      </c>
      <c r="J1307" s="79">
        <v>2.62</v>
      </c>
      <c r="K1307" s="79">
        <v>34.22</v>
      </c>
      <c r="L1307" s="79" t="s">
        <v>17</v>
      </c>
      <c r="M1307" s="85"/>
      <c r="N1307" s="86"/>
      <c r="O1307" s="87"/>
      <c r="P1307" s="87"/>
      <c r="Q1307" s="80" t="s">
        <v>21</v>
      </c>
      <c r="R1307" s="88" t="s">
        <v>1630</v>
      </c>
      <c r="S1307" s="83"/>
    </row>
    <row r="1308" spans="1:19" ht="12.75" x14ac:dyDescent="0.2">
      <c r="A1308" s="74">
        <v>285660</v>
      </c>
      <c r="B1308" s="76" t="s">
        <v>4021</v>
      </c>
      <c r="C1308" s="76" t="s">
        <v>44</v>
      </c>
      <c r="D1308" s="76" t="s">
        <v>1756</v>
      </c>
      <c r="E1308" s="77">
        <v>285660</v>
      </c>
      <c r="F1308" s="78" t="s">
        <v>103</v>
      </c>
      <c r="G1308" s="78" t="s">
        <v>104</v>
      </c>
      <c r="H1308" s="78" t="s">
        <v>1629</v>
      </c>
      <c r="I1308" s="78" t="s">
        <v>15</v>
      </c>
      <c r="J1308" s="79">
        <v>2.62</v>
      </c>
      <c r="K1308" s="79">
        <v>40.9</v>
      </c>
      <c r="L1308" s="79" t="s">
        <v>17</v>
      </c>
      <c r="M1308" s="85"/>
      <c r="N1308" s="86"/>
      <c r="O1308" s="87"/>
      <c r="P1308" s="87"/>
      <c r="Q1308" s="80" t="s">
        <v>21</v>
      </c>
      <c r="R1308" s="88" t="s">
        <v>1630</v>
      </c>
      <c r="S1308" s="83"/>
    </row>
    <row r="1309" spans="1:19" ht="12.75" x14ac:dyDescent="0.2">
      <c r="A1309" s="74">
        <v>283760</v>
      </c>
      <c r="B1309" s="76" t="s">
        <v>4022</v>
      </c>
      <c r="C1309" s="76" t="s">
        <v>101</v>
      </c>
      <c r="D1309" s="76" t="s">
        <v>1756</v>
      </c>
      <c r="E1309" s="77">
        <v>283760</v>
      </c>
      <c r="F1309" s="78" t="s">
        <v>103</v>
      </c>
      <c r="G1309" s="78" t="s">
        <v>104</v>
      </c>
      <c r="H1309" s="78" t="s">
        <v>1629</v>
      </c>
      <c r="I1309" s="78" t="s">
        <v>15</v>
      </c>
      <c r="J1309" s="79">
        <v>2.62</v>
      </c>
      <c r="K1309" s="79">
        <v>41.37</v>
      </c>
      <c r="L1309" s="79" t="s">
        <v>17</v>
      </c>
      <c r="M1309" s="85"/>
      <c r="N1309" s="86"/>
      <c r="O1309" s="87"/>
      <c r="P1309" s="87"/>
      <c r="Q1309" s="80" t="s">
        <v>385</v>
      </c>
      <c r="R1309" s="80" t="s">
        <v>1802</v>
      </c>
      <c r="S1309" s="83"/>
    </row>
    <row r="1310" spans="1:19" ht="12.75" x14ac:dyDescent="0.2">
      <c r="A1310" s="74">
        <v>554371</v>
      </c>
      <c r="B1310" s="76" t="s">
        <v>4023</v>
      </c>
      <c r="C1310" s="84" t="s">
        <v>2034</v>
      </c>
      <c r="D1310" s="84" t="s">
        <v>2035</v>
      </c>
      <c r="E1310" s="101">
        <v>2740</v>
      </c>
      <c r="F1310" s="78" t="s">
        <v>2036</v>
      </c>
      <c r="G1310" s="78" t="s">
        <v>19</v>
      </c>
      <c r="H1310" s="78" t="s">
        <v>1629</v>
      </c>
      <c r="I1310" s="78" t="s">
        <v>15</v>
      </c>
      <c r="J1310" s="79">
        <v>2.62</v>
      </c>
      <c r="K1310" s="79">
        <v>43.82</v>
      </c>
      <c r="L1310" s="79" t="s">
        <v>17</v>
      </c>
      <c r="M1310" s="85"/>
      <c r="N1310" s="86"/>
      <c r="O1310" s="87"/>
      <c r="P1310" s="87"/>
      <c r="Q1310" s="82" t="s">
        <v>21</v>
      </c>
      <c r="R1310" s="82" t="s">
        <v>1630</v>
      </c>
      <c r="S1310" s="84" t="s">
        <v>2037</v>
      </c>
    </row>
    <row r="1311" spans="1:19" ht="12.75" x14ac:dyDescent="0.2">
      <c r="A1311" s="74">
        <v>118443</v>
      </c>
      <c r="B1311" s="76" t="s">
        <v>4024</v>
      </c>
      <c r="C1311" s="76" t="s">
        <v>44</v>
      </c>
      <c r="D1311" s="76" t="s">
        <v>1887</v>
      </c>
      <c r="E1311" s="77">
        <v>118443</v>
      </c>
      <c r="F1311" s="78" t="s">
        <v>408</v>
      </c>
      <c r="G1311" s="78" t="s">
        <v>33</v>
      </c>
      <c r="H1311" s="78" t="s">
        <v>1629</v>
      </c>
      <c r="I1311" s="78" t="s">
        <v>15</v>
      </c>
      <c r="J1311" s="79">
        <v>2.62</v>
      </c>
      <c r="K1311" s="79">
        <v>50.39</v>
      </c>
      <c r="L1311" s="79" t="s">
        <v>17</v>
      </c>
      <c r="M1311" s="85"/>
      <c r="N1311" s="86"/>
      <c r="O1311" s="87"/>
      <c r="P1311" s="87"/>
      <c r="Q1311" s="80" t="s">
        <v>21</v>
      </c>
      <c r="R1311" s="88" t="s">
        <v>1630</v>
      </c>
      <c r="S1311" s="83"/>
    </row>
    <row r="1312" spans="1:19" ht="12.75" x14ac:dyDescent="0.2">
      <c r="A1312" s="74">
        <v>256935</v>
      </c>
      <c r="B1312" s="76" t="s">
        <v>4025</v>
      </c>
      <c r="C1312" s="76" t="s">
        <v>101</v>
      </c>
      <c r="D1312" s="76" t="s">
        <v>1756</v>
      </c>
      <c r="E1312" s="77">
        <v>256935</v>
      </c>
      <c r="F1312" s="78" t="s">
        <v>408</v>
      </c>
      <c r="G1312" s="78" t="s">
        <v>33</v>
      </c>
      <c r="H1312" s="78" t="s">
        <v>1629</v>
      </c>
      <c r="I1312" s="78" t="s">
        <v>15</v>
      </c>
      <c r="J1312" s="79">
        <v>2.62</v>
      </c>
      <c r="K1312" s="79">
        <v>34.33</v>
      </c>
      <c r="L1312" s="79" t="s">
        <v>17</v>
      </c>
      <c r="M1312" s="85"/>
      <c r="N1312" s="86"/>
      <c r="O1312" s="87"/>
      <c r="P1312" s="87"/>
      <c r="Q1312" s="80" t="s">
        <v>134</v>
      </c>
      <c r="R1312" s="80" t="s">
        <v>1802</v>
      </c>
      <c r="S1312" s="83"/>
    </row>
    <row r="1313" spans="1:19" ht="12.75" x14ac:dyDescent="0.2">
      <c r="A1313" s="74">
        <v>394037</v>
      </c>
      <c r="B1313" s="76" t="s">
        <v>4026</v>
      </c>
      <c r="C1313" s="76" t="s">
        <v>4027</v>
      </c>
      <c r="D1313" s="76" t="s">
        <v>158</v>
      </c>
      <c r="E1313" s="77">
        <v>10000064045</v>
      </c>
      <c r="F1313" s="78" t="s">
        <v>202</v>
      </c>
      <c r="G1313" s="78" t="s">
        <v>47</v>
      </c>
      <c r="H1313" s="78" t="s">
        <v>1629</v>
      </c>
      <c r="I1313" s="78" t="s">
        <v>15</v>
      </c>
      <c r="J1313" s="79">
        <v>2.62</v>
      </c>
      <c r="K1313" s="79">
        <v>44.79</v>
      </c>
      <c r="L1313" s="79" t="s">
        <v>17</v>
      </c>
      <c r="M1313" s="85"/>
      <c r="N1313" s="86"/>
      <c r="O1313" s="87"/>
      <c r="P1313" s="87"/>
      <c r="Q1313" s="89"/>
      <c r="R1313" s="82" t="s">
        <v>1802</v>
      </c>
      <c r="S1313" s="84" t="s">
        <v>1671</v>
      </c>
    </row>
    <row r="1314" spans="1:19" ht="12.75" x14ac:dyDescent="0.2">
      <c r="A1314" s="74">
        <v>276662</v>
      </c>
      <c r="B1314" s="84" t="s">
        <v>4028</v>
      </c>
      <c r="C1314" s="76" t="s">
        <v>1564</v>
      </c>
      <c r="D1314" s="76" t="s">
        <v>632</v>
      </c>
      <c r="E1314" s="77">
        <v>213008</v>
      </c>
      <c r="F1314" s="78" t="s">
        <v>4029</v>
      </c>
      <c r="G1314" s="78" t="s">
        <v>47</v>
      </c>
      <c r="H1314" s="80" t="s">
        <v>1938</v>
      </c>
      <c r="I1314" s="78" t="s">
        <v>160</v>
      </c>
      <c r="J1314" s="79">
        <v>0.15</v>
      </c>
      <c r="K1314" s="79">
        <v>6.09</v>
      </c>
      <c r="L1314" s="79">
        <v>4.49</v>
      </c>
      <c r="M1314" s="80">
        <v>100124</v>
      </c>
      <c r="N1314" s="81">
        <v>1.03</v>
      </c>
      <c r="O1314" s="82">
        <v>1.6</v>
      </c>
      <c r="P1314" s="82">
        <v>0</v>
      </c>
      <c r="Q1314" s="80" t="s">
        <v>21</v>
      </c>
      <c r="R1314" s="88" t="s">
        <v>1630</v>
      </c>
      <c r="S1314" s="83"/>
    </row>
    <row r="1315" spans="1:19" ht="12.75" x14ac:dyDescent="0.2">
      <c r="A1315" s="74">
        <v>466220</v>
      </c>
      <c r="B1315" s="76" t="s">
        <v>4030</v>
      </c>
      <c r="C1315" s="76" t="s">
        <v>44</v>
      </c>
      <c r="D1315" s="76" t="s">
        <v>4031</v>
      </c>
      <c r="E1315" s="77">
        <v>201711</v>
      </c>
      <c r="F1315" s="78" t="s">
        <v>376</v>
      </c>
      <c r="G1315" s="78" t="s">
        <v>33</v>
      </c>
      <c r="H1315" s="78" t="s">
        <v>1629</v>
      </c>
      <c r="I1315" s="78" t="s">
        <v>15</v>
      </c>
      <c r="J1315" s="79">
        <v>2.62</v>
      </c>
      <c r="K1315" s="79">
        <v>43</v>
      </c>
      <c r="L1315" s="79" t="s">
        <v>17</v>
      </c>
      <c r="M1315" s="85"/>
      <c r="N1315" s="86"/>
      <c r="O1315" s="87"/>
      <c r="P1315" s="87"/>
      <c r="Q1315" s="80" t="s">
        <v>21</v>
      </c>
      <c r="R1315" s="88" t="s">
        <v>1630</v>
      </c>
      <c r="S1315" s="83"/>
    </row>
    <row r="1316" spans="1:19" ht="12.75" x14ac:dyDescent="0.2">
      <c r="A1316" s="74">
        <v>508632</v>
      </c>
      <c r="B1316" s="76" t="s">
        <v>4032</v>
      </c>
      <c r="C1316" s="76" t="s">
        <v>44</v>
      </c>
      <c r="D1316" s="76" t="s">
        <v>1756</v>
      </c>
      <c r="E1316" s="77">
        <v>508632</v>
      </c>
      <c r="F1316" s="78" t="s">
        <v>200</v>
      </c>
      <c r="G1316" s="78" t="s">
        <v>104</v>
      </c>
      <c r="H1316" s="78" t="s">
        <v>1629</v>
      </c>
      <c r="I1316" s="78" t="s">
        <v>15</v>
      </c>
      <c r="J1316" s="79">
        <v>2.62</v>
      </c>
      <c r="K1316" s="79">
        <v>40.89</v>
      </c>
      <c r="L1316" s="79" t="s">
        <v>17</v>
      </c>
      <c r="M1316" s="85"/>
      <c r="N1316" s="86"/>
      <c r="O1316" s="87"/>
      <c r="P1316" s="87"/>
      <c r="Q1316" s="80" t="s">
        <v>165</v>
      </c>
      <c r="R1316" s="80" t="s">
        <v>1802</v>
      </c>
      <c r="S1316" s="83"/>
    </row>
    <row r="1317" spans="1:19" ht="12.75" x14ac:dyDescent="0.2">
      <c r="A1317" s="74">
        <v>592315</v>
      </c>
      <c r="B1317" s="84" t="s">
        <v>4033</v>
      </c>
      <c r="C1317" s="76" t="s">
        <v>1061</v>
      </c>
      <c r="D1317" s="76" t="s">
        <v>1090</v>
      </c>
      <c r="E1317" s="77">
        <v>547</v>
      </c>
      <c r="F1317" s="78" t="s">
        <v>3319</v>
      </c>
      <c r="G1317" s="78" t="s">
        <v>19</v>
      </c>
      <c r="H1317" s="78" t="s">
        <v>1629</v>
      </c>
      <c r="I1317" s="80" t="s">
        <v>15</v>
      </c>
      <c r="J1317" s="79">
        <v>2.62</v>
      </c>
      <c r="K1317" s="79" t="s">
        <v>16</v>
      </c>
      <c r="L1317" s="79" t="s">
        <v>17</v>
      </c>
      <c r="M1317" s="85"/>
      <c r="N1317" s="86"/>
      <c r="O1317" s="87"/>
      <c r="P1317" s="87"/>
      <c r="Q1317" s="80" t="s">
        <v>21</v>
      </c>
      <c r="R1317" s="88" t="s">
        <v>1630</v>
      </c>
      <c r="S1317" s="83"/>
    </row>
    <row r="1318" spans="1:19" ht="12.75" x14ac:dyDescent="0.2">
      <c r="A1318" s="74">
        <v>198757</v>
      </c>
      <c r="B1318" s="84" t="s">
        <v>4034</v>
      </c>
      <c r="C1318" s="76" t="s">
        <v>1061</v>
      </c>
      <c r="D1318" s="76" t="s">
        <v>1090</v>
      </c>
      <c r="E1318" s="77">
        <v>548</v>
      </c>
      <c r="F1318" s="78" t="s">
        <v>3873</v>
      </c>
      <c r="G1318" s="78" t="s">
        <v>19</v>
      </c>
      <c r="H1318" s="78" t="s">
        <v>1629</v>
      </c>
      <c r="I1318" s="80" t="s">
        <v>15</v>
      </c>
      <c r="J1318" s="79">
        <v>2.62</v>
      </c>
      <c r="K1318" s="79" t="s">
        <v>16</v>
      </c>
      <c r="L1318" s="79" t="s">
        <v>17</v>
      </c>
      <c r="M1318" s="85"/>
      <c r="N1318" s="86"/>
      <c r="O1318" s="87"/>
      <c r="P1318" s="87"/>
      <c r="Q1318" s="82" t="s">
        <v>21</v>
      </c>
      <c r="R1318" s="82" t="s">
        <v>1630</v>
      </c>
      <c r="S1318" s="83"/>
    </row>
    <row r="1319" spans="1:19" ht="12.75" x14ac:dyDescent="0.2">
      <c r="A1319" s="74">
        <v>489220</v>
      </c>
      <c r="B1319" s="76" t="s">
        <v>4035</v>
      </c>
      <c r="C1319" s="76" t="s">
        <v>868</v>
      </c>
      <c r="D1319" s="76" t="s">
        <v>4031</v>
      </c>
      <c r="E1319" s="77" t="s">
        <v>4036</v>
      </c>
      <c r="F1319" s="78" t="s">
        <v>376</v>
      </c>
      <c r="G1319" s="78" t="s">
        <v>33</v>
      </c>
      <c r="H1319" s="78" t="s">
        <v>1629</v>
      </c>
      <c r="I1319" s="78" t="s">
        <v>15</v>
      </c>
      <c r="J1319" s="79">
        <v>2.62</v>
      </c>
      <c r="K1319" s="79">
        <v>33.76</v>
      </c>
      <c r="L1319" s="79" t="s">
        <v>17</v>
      </c>
      <c r="M1319" s="85"/>
      <c r="N1319" s="86"/>
      <c r="O1319" s="87"/>
      <c r="P1319" s="87"/>
      <c r="Q1319" s="80" t="s">
        <v>21</v>
      </c>
      <c r="R1319" s="88" t="s">
        <v>1630</v>
      </c>
      <c r="S1319" s="83"/>
    </row>
    <row r="1320" spans="1:19" ht="12.75" x14ac:dyDescent="0.2">
      <c r="A1320" s="74">
        <v>838630</v>
      </c>
      <c r="B1320" s="84" t="s">
        <v>4037</v>
      </c>
      <c r="C1320" s="76" t="s">
        <v>23</v>
      </c>
      <c r="D1320" s="76" t="s">
        <v>4038</v>
      </c>
      <c r="E1320" s="77">
        <v>16248</v>
      </c>
      <c r="F1320" s="78" t="s">
        <v>3319</v>
      </c>
      <c r="G1320" s="78" t="s">
        <v>19</v>
      </c>
      <c r="H1320" s="78" t="s">
        <v>1629</v>
      </c>
      <c r="I1320" s="78" t="s">
        <v>15</v>
      </c>
      <c r="J1320" s="79">
        <v>2.62</v>
      </c>
      <c r="K1320" s="79" t="s">
        <v>16</v>
      </c>
      <c r="L1320" s="79" t="s">
        <v>17</v>
      </c>
      <c r="M1320" s="85"/>
      <c r="N1320" s="86"/>
      <c r="O1320" s="87"/>
      <c r="P1320" s="87"/>
      <c r="Q1320" s="80" t="s">
        <v>21</v>
      </c>
      <c r="R1320" s="88" t="s">
        <v>1630</v>
      </c>
      <c r="S1320" s="83"/>
    </row>
    <row r="1321" spans="1:19" ht="12.75" x14ac:dyDescent="0.2">
      <c r="A1321" s="74">
        <v>554088</v>
      </c>
      <c r="B1321" s="84" t="s">
        <v>4039</v>
      </c>
      <c r="C1321" s="84" t="s">
        <v>2034</v>
      </c>
      <c r="D1321" s="84" t="s">
        <v>2035</v>
      </c>
      <c r="E1321" s="77">
        <v>7661</v>
      </c>
      <c r="F1321" s="78" t="s">
        <v>2036</v>
      </c>
      <c r="G1321" s="78" t="s">
        <v>19</v>
      </c>
      <c r="H1321" s="78" t="s">
        <v>1629</v>
      </c>
      <c r="I1321" s="78" t="s">
        <v>15</v>
      </c>
      <c r="J1321" s="79">
        <v>2.62</v>
      </c>
      <c r="K1321" s="79">
        <v>35.019999999999996</v>
      </c>
      <c r="L1321" s="79" t="s">
        <v>17</v>
      </c>
      <c r="M1321" s="85"/>
      <c r="N1321" s="86"/>
      <c r="O1321" s="87"/>
      <c r="P1321" s="87"/>
      <c r="Q1321" s="82" t="s">
        <v>21</v>
      </c>
      <c r="R1321" s="82" t="s">
        <v>1630</v>
      </c>
      <c r="S1321" s="89"/>
    </row>
    <row r="1322" spans="1:19" ht="12.75" x14ac:dyDescent="0.2">
      <c r="A1322" s="74">
        <v>560715</v>
      </c>
      <c r="B1322" s="84" t="s">
        <v>4040</v>
      </c>
      <c r="C1322" s="76" t="s">
        <v>1061</v>
      </c>
      <c r="D1322" s="76" t="s">
        <v>197</v>
      </c>
      <c r="E1322" s="77">
        <v>91541</v>
      </c>
      <c r="F1322" s="78" t="s">
        <v>4041</v>
      </c>
      <c r="G1322" s="78" t="s">
        <v>19</v>
      </c>
      <c r="H1322" s="78" t="s">
        <v>1629</v>
      </c>
      <c r="I1322" s="80" t="s">
        <v>15</v>
      </c>
      <c r="J1322" s="79">
        <v>2.62</v>
      </c>
      <c r="K1322" s="79" t="s">
        <v>16</v>
      </c>
      <c r="L1322" s="79" t="s">
        <v>17</v>
      </c>
      <c r="M1322" s="85"/>
      <c r="N1322" s="86"/>
      <c r="O1322" s="87"/>
      <c r="P1322" s="87"/>
      <c r="Q1322" s="82" t="s">
        <v>21</v>
      </c>
      <c r="R1322" s="82" t="s">
        <v>1630</v>
      </c>
      <c r="S1322" s="83"/>
    </row>
    <row r="1323" spans="1:19" ht="12.75" x14ac:dyDescent="0.2">
      <c r="A1323" s="74">
        <v>597082</v>
      </c>
      <c r="B1323" s="84" t="s">
        <v>4042</v>
      </c>
      <c r="C1323" s="76" t="s">
        <v>23</v>
      </c>
      <c r="D1323" s="76" t="s">
        <v>1090</v>
      </c>
      <c r="E1323" s="77">
        <v>556</v>
      </c>
      <c r="F1323" s="78" t="s">
        <v>3319</v>
      </c>
      <c r="G1323" s="78" t="s">
        <v>19</v>
      </c>
      <c r="H1323" s="78" t="s">
        <v>1629</v>
      </c>
      <c r="I1323" s="80" t="s">
        <v>15</v>
      </c>
      <c r="J1323" s="79">
        <v>2.62</v>
      </c>
      <c r="K1323" s="79" t="s">
        <v>16</v>
      </c>
      <c r="L1323" s="79" t="s">
        <v>17</v>
      </c>
      <c r="M1323" s="85"/>
      <c r="N1323" s="86"/>
      <c r="O1323" s="87"/>
      <c r="P1323" s="87"/>
      <c r="Q1323" s="80" t="s">
        <v>21</v>
      </c>
      <c r="R1323" s="88" t="s">
        <v>1630</v>
      </c>
      <c r="S1323" s="83"/>
    </row>
    <row r="1324" spans="1:19" ht="12.75" x14ac:dyDescent="0.2">
      <c r="A1324" s="74">
        <v>234701</v>
      </c>
      <c r="B1324" s="76" t="s">
        <v>4043</v>
      </c>
      <c r="C1324" s="76" t="s">
        <v>868</v>
      </c>
      <c r="D1324" s="76" t="s">
        <v>869</v>
      </c>
      <c r="E1324" s="77" t="s">
        <v>4044</v>
      </c>
      <c r="F1324" s="78" t="s">
        <v>4045</v>
      </c>
      <c r="G1324" s="78" t="s">
        <v>19</v>
      </c>
      <c r="H1324" s="78" t="s">
        <v>1629</v>
      </c>
      <c r="I1324" s="78" t="s">
        <v>15</v>
      </c>
      <c r="J1324" s="79">
        <v>2.62</v>
      </c>
      <c r="K1324" s="79">
        <v>26.97</v>
      </c>
      <c r="L1324" s="79" t="s">
        <v>17</v>
      </c>
      <c r="M1324" s="85"/>
      <c r="N1324" s="86"/>
      <c r="O1324" s="87"/>
      <c r="P1324" s="87"/>
      <c r="Q1324" s="80" t="s">
        <v>21</v>
      </c>
      <c r="R1324" s="88" t="s">
        <v>1630</v>
      </c>
      <c r="S1324" s="84" t="s">
        <v>2025</v>
      </c>
    </row>
    <row r="1325" spans="1:19" ht="12.75" x14ac:dyDescent="0.2">
      <c r="A1325" s="74">
        <v>149195</v>
      </c>
      <c r="B1325" s="76" t="s">
        <v>4046</v>
      </c>
      <c r="C1325" s="76" t="s">
        <v>44</v>
      </c>
      <c r="D1325" s="76" t="s">
        <v>4031</v>
      </c>
      <c r="E1325" s="77">
        <v>401736</v>
      </c>
      <c r="F1325" s="78" t="s">
        <v>376</v>
      </c>
      <c r="G1325" s="78" t="s">
        <v>33</v>
      </c>
      <c r="H1325" s="78" t="s">
        <v>1629</v>
      </c>
      <c r="I1325" s="78" t="s">
        <v>15</v>
      </c>
      <c r="J1325" s="79">
        <v>2.62</v>
      </c>
      <c r="K1325" s="79">
        <v>38.33</v>
      </c>
      <c r="L1325" s="79" t="s">
        <v>17</v>
      </c>
      <c r="M1325" s="85"/>
      <c r="N1325" s="86"/>
      <c r="O1325" s="87"/>
      <c r="P1325" s="87"/>
      <c r="Q1325" s="80" t="s">
        <v>21</v>
      </c>
      <c r="R1325" s="88" t="s">
        <v>1630</v>
      </c>
      <c r="S1325" s="83"/>
    </row>
    <row r="1326" spans="1:19" ht="12.75" x14ac:dyDescent="0.2">
      <c r="A1326" s="74">
        <v>711770</v>
      </c>
      <c r="B1326" s="84" t="s">
        <v>4047</v>
      </c>
      <c r="C1326" s="76" t="s">
        <v>4048</v>
      </c>
      <c r="D1326" s="76" t="s">
        <v>2803</v>
      </c>
      <c r="E1326" s="77">
        <v>7166</v>
      </c>
      <c r="F1326" s="78" t="s">
        <v>4049</v>
      </c>
      <c r="G1326" s="78" t="s">
        <v>104</v>
      </c>
      <c r="H1326" s="78" t="s">
        <v>1629</v>
      </c>
      <c r="I1326" s="78" t="s">
        <v>15</v>
      </c>
      <c r="J1326" s="79">
        <v>2.62</v>
      </c>
      <c r="K1326" s="79">
        <v>48.73</v>
      </c>
      <c r="L1326" s="79" t="s">
        <v>17</v>
      </c>
      <c r="M1326" s="85"/>
      <c r="N1326" s="86"/>
      <c r="O1326" s="87"/>
      <c r="P1326" s="87"/>
      <c r="Q1326" s="82" t="s">
        <v>21</v>
      </c>
      <c r="R1326" s="82" t="s">
        <v>1630</v>
      </c>
      <c r="S1326" s="83"/>
    </row>
    <row r="1327" spans="1:19" ht="12.75" x14ac:dyDescent="0.2">
      <c r="A1327" s="74">
        <v>536869</v>
      </c>
      <c r="B1327" s="76" t="s">
        <v>4050</v>
      </c>
      <c r="C1327" s="76" t="s">
        <v>4051</v>
      </c>
      <c r="D1327" s="76" t="s">
        <v>1705</v>
      </c>
      <c r="E1327" s="77">
        <v>375</v>
      </c>
      <c r="F1327" s="78" t="s">
        <v>4052</v>
      </c>
      <c r="G1327" s="78" t="s">
        <v>47</v>
      </c>
      <c r="H1327" s="78" t="s">
        <v>1629</v>
      </c>
      <c r="I1327" s="78" t="s">
        <v>15</v>
      </c>
      <c r="J1327" s="79">
        <v>2.62</v>
      </c>
      <c r="K1327" s="79">
        <v>68</v>
      </c>
      <c r="L1327" s="79" t="s">
        <v>17</v>
      </c>
      <c r="M1327" s="85"/>
      <c r="N1327" s="86"/>
      <c r="O1327" s="87"/>
      <c r="P1327" s="87"/>
      <c r="Q1327" s="89"/>
      <c r="R1327" s="82" t="s">
        <v>1802</v>
      </c>
      <c r="S1327" s="83"/>
    </row>
    <row r="1328" spans="1:19" ht="12.75" x14ac:dyDescent="0.2">
      <c r="A1328" s="74">
        <v>581471</v>
      </c>
      <c r="B1328" s="84" t="s">
        <v>4053</v>
      </c>
      <c r="C1328" s="76" t="s">
        <v>196</v>
      </c>
      <c r="D1328" s="76" t="s">
        <v>197</v>
      </c>
      <c r="E1328" s="77">
        <v>98027</v>
      </c>
      <c r="F1328" s="78" t="s">
        <v>3309</v>
      </c>
      <c r="G1328" s="78" t="s">
        <v>19</v>
      </c>
      <c r="H1328" s="78" t="s">
        <v>1629</v>
      </c>
      <c r="I1328" s="78" t="s">
        <v>15</v>
      </c>
      <c r="J1328" s="79">
        <v>2.62</v>
      </c>
      <c r="K1328" s="79" t="s">
        <v>16</v>
      </c>
      <c r="L1328" s="79" t="s">
        <v>17</v>
      </c>
      <c r="M1328" s="85"/>
      <c r="N1328" s="86"/>
      <c r="O1328" s="87"/>
      <c r="P1328" s="87"/>
      <c r="Q1328" s="82" t="s">
        <v>21</v>
      </c>
      <c r="R1328" s="82" t="s">
        <v>1630</v>
      </c>
      <c r="S1328" s="83"/>
    </row>
    <row r="1329" spans="1:19" ht="12.75" x14ac:dyDescent="0.2">
      <c r="A1329" s="74">
        <v>554376</v>
      </c>
      <c r="B1329" s="84" t="s">
        <v>4054</v>
      </c>
      <c r="C1329" s="76" t="s">
        <v>2034</v>
      </c>
      <c r="D1329" s="76" t="s">
        <v>2035</v>
      </c>
      <c r="E1329" s="77">
        <v>4252</v>
      </c>
      <c r="F1329" s="78" t="s">
        <v>2036</v>
      </c>
      <c r="G1329" s="78" t="s">
        <v>33</v>
      </c>
      <c r="H1329" s="78" t="s">
        <v>1629</v>
      </c>
      <c r="I1329" s="78" t="s">
        <v>15</v>
      </c>
      <c r="J1329" s="79">
        <v>2.62</v>
      </c>
      <c r="K1329" s="79">
        <v>34.47</v>
      </c>
      <c r="L1329" s="79" t="s">
        <v>17</v>
      </c>
      <c r="M1329" s="85"/>
      <c r="N1329" s="86"/>
      <c r="O1329" s="87"/>
      <c r="P1329" s="87"/>
      <c r="Q1329" s="82" t="s">
        <v>21</v>
      </c>
      <c r="R1329" s="82" t="s">
        <v>1630</v>
      </c>
      <c r="S1329" s="89"/>
    </row>
    <row r="1330" spans="1:19" ht="12.75" x14ac:dyDescent="0.2">
      <c r="A1330" s="74">
        <v>189952</v>
      </c>
      <c r="B1330" s="76" t="s">
        <v>4055</v>
      </c>
      <c r="C1330" s="76" t="s">
        <v>44</v>
      </c>
      <c r="D1330" s="76" t="s">
        <v>1756</v>
      </c>
      <c r="E1330" s="77">
        <v>189952</v>
      </c>
      <c r="F1330" s="78" t="s">
        <v>92</v>
      </c>
      <c r="G1330" s="78" t="s">
        <v>33</v>
      </c>
      <c r="H1330" s="78" t="s">
        <v>1629</v>
      </c>
      <c r="I1330" s="78" t="s">
        <v>15</v>
      </c>
      <c r="J1330" s="79">
        <v>2.62</v>
      </c>
      <c r="K1330" s="79">
        <v>51.17</v>
      </c>
      <c r="L1330" s="79" t="s">
        <v>17</v>
      </c>
      <c r="M1330" s="85"/>
      <c r="N1330" s="86"/>
      <c r="O1330" s="87"/>
      <c r="P1330" s="87"/>
      <c r="Q1330" s="89"/>
      <c r="R1330" s="82" t="s">
        <v>1802</v>
      </c>
      <c r="S1330" s="83"/>
    </row>
    <row r="1331" spans="1:19" ht="12.75" x14ac:dyDescent="0.2">
      <c r="A1331" s="74">
        <v>101035</v>
      </c>
      <c r="B1331" s="84" t="s">
        <v>4056</v>
      </c>
      <c r="C1331" s="76" t="s">
        <v>23</v>
      </c>
      <c r="D1331" s="76" t="s">
        <v>1796</v>
      </c>
      <c r="E1331" s="77">
        <v>22182</v>
      </c>
      <c r="F1331" s="78" t="s">
        <v>4057</v>
      </c>
      <c r="G1331" s="78" t="s">
        <v>19</v>
      </c>
      <c r="H1331" s="78" t="s">
        <v>1629</v>
      </c>
      <c r="I1331" s="80" t="s">
        <v>15</v>
      </c>
      <c r="J1331" s="79">
        <v>2.62</v>
      </c>
      <c r="K1331" s="79" t="s">
        <v>16</v>
      </c>
      <c r="L1331" s="79" t="s">
        <v>17</v>
      </c>
      <c r="M1331" s="85"/>
      <c r="N1331" s="86"/>
      <c r="O1331" s="87"/>
      <c r="P1331" s="87"/>
      <c r="Q1331" s="89"/>
      <c r="R1331" s="89"/>
      <c r="S1331" s="83"/>
    </row>
    <row r="1332" spans="1:19" ht="12.75" x14ac:dyDescent="0.2">
      <c r="A1332" s="74">
        <v>216300</v>
      </c>
      <c r="B1332" s="76" t="s">
        <v>4058</v>
      </c>
      <c r="C1332" s="76" t="s">
        <v>587</v>
      </c>
      <c r="D1332" s="76" t="s">
        <v>588</v>
      </c>
      <c r="E1332" s="77">
        <v>3890000419</v>
      </c>
      <c r="F1332" s="78" t="s">
        <v>589</v>
      </c>
      <c r="G1332" s="78" t="s">
        <v>33</v>
      </c>
      <c r="H1332" s="78" t="s">
        <v>1629</v>
      </c>
      <c r="I1332" s="78" t="s">
        <v>15</v>
      </c>
      <c r="J1332" s="79">
        <v>2.62</v>
      </c>
      <c r="K1332" s="79">
        <v>18.39</v>
      </c>
      <c r="L1332" s="79" t="s">
        <v>17</v>
      </c>
      <c r="M1332" s="85"/>
      <c r="N1332" s="86"/>
      <c r="O1332" s="87"/>
      <c r="P1332" s="87"/>
      <c r="Q1332" s="80" t="s">
        <v>590</v>
      </c>
      <c r="R1332" s="82" t="s">
        <v>1802</v>
      </c>
      <c r="S1332" s="83"/>
    </row>
    <row r="1333" spans="1:19" ht="12.75" x14ac:dyDescent="0.2">
      <c r="A1333" s="74">
        <v>509221</v>
      </c>
      <c r="B1333" s="76" t="s">
        <v>4059</v>
      </c>
      <c r="C1333" s="76" t="s">
        <v>587</v>
      </c>
      <c r="D1333" s="76" t="s">
        <v>588</v>
      </c>
      <c r="E1333" s="77">
        <v>3890000553</v>
      </c>
      <c r="F1333" s="78" t="s">
        <v>408</v>
      </c>
      <c r="G1333" s="78" t="s">
        <v>33</v>
      </c>
      <c r="H1333" s="78" t="s">
        <v>1629</v>
      </c>
      <c r="I1333" s="78" t="s">
        <v>15</v>
      </c>
      <c r="J1333" s="79">
        <v>2.62</v>
      </c>
      <c r="K1333" s="79">
        <v>50.9</v>
      </c>
      <c r="L1333" s="79" t="s">
        <v>17</v>
      </c>
      <c r="M1333" s="85"/>
      <c r="N1333" s="86"/>
      <c r="O1333" s="87"/>
      <c r="P1333" s="87"/>
      <c r="Q1333" s="80" t="s">
        <v>590</v>
      </c>
      <c r="R1333" s="80" t="s">
        <v>1802</v>
      </c>
      <c r="S1333" s="83"/>
    </row>
    <row r="1334" spans="1:19" ht="12.75" x14ac:dyDescent="0.2">
      <c r="A1334" s="74">
        <v>189979</v>
      </c>
      <c r="B1334" s="76" t="s">
        <v>4060</v>
      </c>
      <c r="C1334" s="76" t="s">
        <v>44</v>
      </c>
      <c r="D1334" s="76" t="s">
        <v>1756</v>
      </c>
      <c r="E1334" s="77">
        <v>189979</v>
      </c>
      <c r="F1334" s="78" t="s">
        <v>92</v>
      </c>
      <c r="G1334" s="78" t="s">
        <v>33</v>
      </c>
      <c r="H1334" s="78" t="s">
        <v>1629</v>
      </c>
      <c r="I1334" s="78" t="s">
        <v>15</v>
      </c>
      <c r="J1334" s="79">
        <v>2.62</v>
      </c>
      <c r="K1334" s="79">
        <v>51.18</v>
      </c>
      <c r="L1334" s="79" t="s">
        <v>17</v>
      </c>
      <c r="M1334" s="85"/>
      <c r="N1334" s="86"/>
      <c r="O1334" s="87"/>
      <c r="P1334" s="87"/>
      <c r="Q1334" s="80" t="s">
        <v>921</v>
      </c>
      <c r="R1334" s="80" t="s">
        <v>1802</v>
      </c>
      <c r="S1334" s="83"/>
    </row>
    <row r="1335" spans="1:19" ht="12.75" x14ac:dyDescent="0.2">
      <c r="A1335" s="74">
        <v>565796</v>
      </c>
      <c r="B1335" s="76" t="s">
        <v>4061</v>
      </c>
      <c r="C1335" s="76" t="s">
        <v>2267</v>
      </c>
      <c r="D1335" s="76" t="s">
        <v>2267</v>
      </c>
      <c r="E1335" s="77">
        <v>25414</v>
      </c>
      <c r="F1335" s="78" t="s">
        <v>4062</v>
      </c>
      <c r="G1335" s="78" t="s">
        <v>104</v>
      </c>
      <c r="H1335" s="78" t="s">
        <v>1629</v>
      </c>
      <c r="I1335" s="78" t="s">
        <v>15</v>
      </c>
      <c r="J1335" s="79">
        <v>2.62</v>
      </c>
      <c r="K1335" s="79">
        <v>98.99</v>
      </c>
      <c r="L1335" s="79" t="s">
        <v>17</v>
      </c>
      <c r="M1335" s="85"/>
      <c r="N1335" s="86"/>
      <c r="O1335" s="87"/>
      <c r="P1335" s="87"/>
      <c r="Q1335" s="82" t="s">
        <v>21</v>
      </c>
      <c r="R1335" s="82" t="s">
        <v>1630</v>
      </c>
      <c r="S1335" s="83"/>
    </row>
    <row r="1336" spans="1:19" ht="12.75" x14ac:dyDescent="0.2">
      <c r="A1336" s="74">
        <v>939756</v>
      </c>
      <c r="B1336" s="92" t="s">
        <v>4063</v>
      </c>
      <c r="C1336" s="76" t="s">
        <v>2267</v>
      </c>
      <c r="D1336" s="76" t="s">
        <v>2267</v>
      </c>
      <c r="E1336" s="93">
        <v>25404</v>
      </c>
      <c r="F1336" s="78" t="s">
        <v>4064</v>
      </c>
      <c r="G1336" s="78" t="s">
        <v>104</v>
      </c>
      <c r="H1336" s="78" t="s">
        <v>1629</v>
      </c>
      <c r="I1336" s="78" t="s">
        <v>15</v>
      </c>
      <c r="J1336" s="79">
        <v>2.62</v>
      </c>
      <c r="K1336" s="79">
        <v>95.15</v>
      </c>
      <c r="L1336" s="79" t="s">
        <v>17</v>
      </c>
      <c r="M1336" s="85"/>
      <c r="N1336" s="86"/>
      <c r="O1336" s="87"/>
      <c r="P1336" s="87"/>
      <c r="Q1336" s="89"/>
      <c r="R1336" s="89"/>
      <c r="S1336" s="84" t="s">
        <v>1863</v>
      </c>
    </row>
    <row r="1337" spans="1:19" ht="12.75" x14ac:dyDescent="0.2">
      <c r="A1337" s="74">
        <v>128091</v>
      </c>
      <c r="B1337" s="84" t="s">
        <v>4065</v>
      </c>
      <c r="C1337" s="84" t="s">
        <v>1546</v>
      </c>
      <c r="D1337" s="76" t="s">
        <v>3214</v>
      </c>
      <c r="E1337" s="77" t="s">
        <v>4066</v>
      </c>
      <c r="F1337" s="80" t="s">
        <v>4067</v>
      </c>
      <c r="G1337" s="80" t="s">
        <v>47</v>
      </c>
      <c r="H1337" s="80" t="s">
        <v>1629</v>
      </c>
      <c r="I1337" s="78" t="s">
        <v>160</v>
      </c>
      <c r="J1337" s="90">
        <v>2.62</v>
      </c>
      <c r="K1337" s="90">
        <v>60.99</v>
      </c>
      <c r="L1337" s="90">
        <v>44.14</v>
      </c>
      <c r="M1337" s="80">
        <v>100244</v>
      </c>
      <c r="N1337" s="81">
        <v>16.95</v>
      </c>
      <c r="O1337" s="82">
        <v>16.850000000000001</v>
      </c>
      <c r="P1337" s="82">
        <v>0</v>
      </c>
      <c r="Q1337" s="82" t="s">
        <v>21</v>
      </c>
      <c r="R1337" s="82" t="s">
        <v>1630</v>
      </c>
      <c r="S1337" s="83"/>
    </row>
    <row r="1338" spans="1:19" ht="12.75" x14ac:dyDescent="0.2">
      <c r="A1338" s="74">
        <v>183464</v>
      </c>
      <c r="B1338" s="75" t="s">
        <v>4068</v>
      </c>
      <c r="C1338" s="84" t="s">
        <v>1546</v>
      </c>
      <c r="D1338" s="76" t="s">
        <v>3214</v>
      </c>
      <c r="E1338" s="77" t="s">
        <v>4069</v>
      </c>
      <c r="F1338" s="80" t="s">
        <v>4070</v>
      </c>
      <c r="G1338" s="78" t="s">
        <v>47</v>
      </c>
      <c r="H1338" s="80" t="s">
        <v>1629</v>
      </c>
      <c r="I1338" s="78" t="s">
        <v>160</v>
      </c>
      <c r="J1338" s="90">
        <v>2.62</v>
      </c>
      <c r="K1338" s="90">
        <v>65</v>
      </c>
      <c r="L1338" s="90">
        <v>53.06</v>
      </c>
      <c r="M1338" s="80">
        <v>110244</v>
      </c>
      <c r="N1338" s="81">
        <v>9.2200000000000006</v>
      </c>
      <c r="O1338" s="82">
        <v>11.94</v>
      </c>
      <c r="P1338" s="82">
        <v>0</v>
      </c>
      <c r="Q1338" s="82" t="s">
        <v>21</v>
      </c>
      <c r="R1338" s="82" t="s">
        <v>1630</v>
      </c>
      <c r="S1338" s="83"/>
    </row>
    <row r="1339" spans="1:19" ht="12.75" x14ac:dyDescent="0.2">
      <c r="A1339" s="74">
        <v>731211</v>
      </c>
      <c r="B1339" s="84" t="s">
        <v>4071</v>
      </c>
      <c r="C1339" s="76" t="s">
        <v>878</v>
      </c>
      <c r="D1339" s="76" t="s">
        <v>1729</v>
      </c>
      <c r="E1339" s="77">
        <v>78640</v>
      </c>
      <c r="F1339" s="78" t="s">
        <v>773</v>
      </c>
      <c r="G1339" s="78" t="s">
        <v>47</v>
      </c>
      <c r="H1339" s="78" t="s">
        <v>1629</v>
      </c>
      <c r="I1339" s="78" t="s">
        <v>160</v>
      </c>
      <c r="J1339" s="79">
        <v>2.62</v>
      </c>
      <c r="K1339" s="79">
        <v>75.17</v>
      </c>
      <c r="L1339" s="79">
        <v>60.66</v>
      </c>
      <c r="M1339" s="80">
        <v>110244</v>
      </c>
      <c r="N1339" s="81">
        <v>13.46</v>
      </c>
      <c r="O1339" s="82">
        <v>14.51</v>
      </c>
      <c r="P1339" s="82">
        <v>0</v>
      </c>
      <c r="Q1339" s="80" t="s">
        <v>21</v>
      </c>
      <c r="R1339" s="88" t="s">
        <v>1630</v>
      </c>
      <c r="S1339" s="83"/>
    </row>
    <row r="1340" spans="1:19" ht="12.75" x14ac:dyDescent="0.2">
      <c r="A1340" s="74">
        <v>183475</v>
      </c>
      <c r="B1340" s="84" t="s">
        <v>4072</v>
      </c>
      <c r="C1340" s="76" t="s">
        <v>1546</v>
      </c>
      <c r="D1340" s="76" t="s">
        <v>3214</v>
      </c>
      <c r="E1340" s="77" t="s">
        <v>4073</v>
      </c>
      <c r="F1340" s="78" t="s">
        <v>4070</v>
      </c>
      <c r="G1340" s="78" t="s">
        <v>47</v>
      </c>
      <c r="H1340" s="78" t="s">
        <v>1629</v>
      </c>
      <c r="I1340" s="78" t="s">
        <v>160</v>
      </c>
      <c r="J1340" s="79">
        <v>2.62</v>
      </c>
      <c r="K1340" s="79">
        <v>64.959999999999994</v>
      </c>
      <c r="L1340" s="79">
        <v>54.07</v>
      </c>
      <c r="M1340" s="80">
        <v>110244</v>
      </c>
      <c r="N1340" s="81">
        <v>8.65</v>
      </c>
      <c r="O1340" s="82">
        <v>10.89</v>
      </c>
      <c r="P1340" s="82">
        <v>0</v>
      </c>
      <c r="Q1340" s="82" t="s">
        <v>21</v>
      </c>
      <c r="R1340" s="82" t="s">
        <v>1630</v>
      </c>
      <c r="S1340" s="83"/>
    </row>
    <row r="1341" spans="1:19" ht="12.75" x14ac:dyDescent="0.2">
      <c r="A1341" s="74">
        <v>505132</v>
      </c>
      <c r="B1341" s="84" t="s">
        <v>4074</v>
      </c>
      <c r="C1341" s="76" t="s">
        <v>1546</v>
      </c>
      <c r="D1341" s="76" t="s">
        <v>3214</v>
      </c>
      <c r="E1341" s="77" t="s">
        <v>4075</v>
      </c>
      <c r="F1341" s="78" t="s">
        <v>4076</v>
      </c>
      <c r="G1341" s="78" t="s">
        <v>47</v>
      </c>
      <c r="H1341" s="78" t="s">
        <v>1629</v>
      </c>
      <c r="I1341" s="78" t="s">
        <v>160</v>
      </c>
      <c r="J1341" s="79">
        <v>2.62</v>
      </c>
      <c r="K1341" s="79">
        <v>62.16</v>
      </c>
      <c r="L1341" s="79">
        <v>41.56</v>
      </c>
      <c r="M1341" s="80">
        <v>110244</v>
      </c>
      <c r="N1341" s="81">
        <v>15.31</v>
      </c>
      <c r="O1341" s="82">
        <v>20.6</v>
      </c>
      <c r="P1341" s="82">
        <v>0</v>
      </c>
      <c r="Q1341" s="82" t="s">
        <v>21</v>
      </c>
      <c r="R1341" s="82" t="s">
        <v>1630</v>
      </c>
      <c r="S1341" s="83"/>
    </row>
    <row r="1342" spans="1:19" ht="12.75" x14ac:dyDescent="0.2">
      <c r="A1342" s="74">
        <v>703411</v>
      </c>
      <c r="B1342" s="84" t="s">
        <v>4077</v>
      </c>
      <c r="C1342" s="76" t="s">
        <v>886</v>
      </c>
      <c r="D1342" s="76" t="s">
        <v>1722</v>
      </c>
      <c r="E1342" s="77">
        <v>52222</v>
      </c>
      <c r="F1342" s="78" t="s">
        <v>495</v>
      </c>
      <c r="G1342" s="78" t="s">
        <v>47</v>
      </c>
      <c r="H1342" s="78" t="s">
        <v>1629</v>
      </c>
      <c r="I1342" s="78" t="s">
        <v>160</v>
      </c>
      <c r="J1342" s="79">
        <v>2.62</v>
      </c>
      <c r="K1342" s="79">
        <v>89.07</v>
      </c>
      <c r="L1342" s="79">
        <v>72.2</v>
      </c>
      <c r="M1342" s="80">
        <v>110242</v>
      </c>
      <c r="N1342" s="81">
        <v>8.4700000000000006</v>
      </c>
      <c r="O1342" s="82">
        <v>16.87</v>
      </c>
      <c r="P1342" s="82">
        <v>0</v>
      </c>
      <c r="Q1342" s="82" t="s">
        <v>21</v>
      </c>
      <c r="R1342" s="82" t="s">
        <v>1630</v>
      </c>
      <c r="S1342" s="83"/>
    </row>
    <row r="1343" spans="1:19" ht="12.75" x14ac:dyDescent="0.2">
      <c r="A1343" s="74">
        <v>487272</v>
      </c>
      <c r="B1343" s="84" t="s">
        <v>4078</v>
      </c>
      <c r="C1343" s="76" t="s">
        <v>4079</v>
      </c>
      <c r="D1343" s="76" t="s">
        <v>1729</v>
      </c>
      <c r="E1343" s="77">
        <v>68523</v>
      </c>
      <c r="F1343" s="78" t="s">
        <v>2777</v>
      </c>
      <c r="G1343" s="78" t="s">
        <v>47</v>
      </c>
      <c r="H1343" s="78" t="s">
        <v>1629</v>
      </c>
      <c r="I1343" s="78" t="s">
        <v>160</v>
      </c>
      <c r="J1343" s="79">
        <v>2.62</v>
      </c>
      <c r="K1343" s="79">
        <v>56.33</v>
      </c>
      <c r="L1343" s="79">
        <v>47.25</v>
      </c>
      <c r="M1343" s="80">
        <v>110244</v>
      </c>
      <c r="N1343" s="81">
        <v>11</v>
      </c>
      <c r="O1343" s="82">
        <v>9.08</v>
      </c>
      <c r="P1343" s="82">
        <v>0</v>
      </c>
      <c r="Q1343" s="80" t="s">
        <v>21</v>
      </c>
      <c r="R1343" s="88" t="s">
        <v>1630</v>
      </c>
      <c r="S1343" s="83"/>
    </row>
    <row r="1344" spans="1:19" ht="12.75" x14ac:dyDescent="0.2">
      <c r="A1344" s="74">
        <v>274456</v>
      </c>
      <c r="B1344" s="84" t="s">
        <v>4080</v>
      </c>
      <c r="C1344" s="76" t="s">
        <v>4079</v>
      </c>
      <c r="D1344" s="76" t="s">
        <v>1729</v>
      </c>
      <c r="E1344" s="77">
        <v>67625</v>
      </c>
      <c r="F1344" s="78" t="s">
        <v>4081</v>
      </c>
      <c r="G1344" s="78" t="s">
        <v>47</v>
      </c>
      <c r="H1344" s="78" t="s">
        <v>1629</v>
      </c>
      <c r="I1344" s="78" t="s">
        <v>160</v>
      </c>
      <c r="J1344" s="79">
        <v>2.62</v>
      </c>
      <c r="K1344" s="79">
        <v>68.010000000000005</v>
      </c>
      <c r="L1344" s="79">
        <v>60.09</v>
      </c>
      <c r="M1344" s="80">
        <v>110244</v>
      </c>
      <c r="N1344" s="81">
        <v>8.66</v>
      </c>
      <c r="O1344" s="82">
        <v>7.92</v>
      </c>
      <c r="P1344" s="82">
        <v>0</v>
      </c>
      <c r="Q1344" s="82" t="s">
        <v>21</v>
      </c>
      <c r="R1344" s="82" t="s">
        <v>1630</v>
      </c>
      <c r="S1344" s="83"/>
    </row>
    <row r="1345" spans="1:19" ht="12.75" x14ac:dyDescent="0.2">
      <c r="A1345" s="74">
        <v>431400</v>
      </c>
      <c r="B1345" s="84" t="s">
        <v>4082</v>
      </c>
      <c r="C1345" s="76" t="s">
        <v>1546</v>
      </c>
      <c r="D1345" s="76" t="s">
        <v>3214</v>
      </c>
      <c r="E1345" s="77" t="s">
        <v>4083</v>
      </c>
      <c r="F1345" s="78" t="s">
        <v>4084</v>
      </c>
      <c r="G1345" s="78" t="s">
        <v>47</v>
      </c>
      <c r="H1345" s="78" t="s">
        <v>1629</v>
      </c>
      <c r="I1345" s="78" t="s">
        <v>160</v>
      </c>
      <c r="J1345" s="79">
        <v>2.62</v>
      </c>
      <c r="K1345" s="79">
        <v>69.87</v>
      </c>
      <c r="L1345" s="79">
        <v>62.08</v>
      </c>
      <c r="M1345" s="80">
        <v>110244</v>
      </c>
      <c r="N1345" s="81">
        <v>10.79</v>
      </c>
      <c r="O1345" s="82">
        <v>7.79</v>
      </c>
      <c r="P1345" s="82">
        <v>0</v>
      </c>
      <c r="Q1345" s="80" t="s">
        <v>21</v>
      </c>
      <c r="R1345" s="88" t="s">
        <v>1630</v>
      </c>
      <c r="S1345" s="83"/>
    </row>
    <row r="1346" spans="1:19" ht="12.75" x14ac:dyDescent="0.2">
      <c r="A1346" s="74">
        <v>274458</v>
      </c>
      <c r="B1346" s="84" t="s">
        <v>4085</v>
      </c>
      <c r="C1346" s="76" t="s">
        <v>4079</v>
      </c>
      <c r="D1346" s="76" t="s">
        <v>1729</v>
      </c>
      <c r="E1346" s="77">
        <v>67626</v>
      </c>
      <c r="F1346" s="78" t="s">
        <v>4086</v>
      </c>
      <c r="G1346" s="78" t="s">
        <v>47</v>
      </c>
      <c r="H1346" s="78" t="s">
        <v>1629</v>
      </c>
      <c r="I1346" s="78" t="s">
        <v>160</v>
      </c>
      <c r="J1346" s="79">
        <v>2.62</v>
      </c>
      <c r="K1346" s="79">
        <v>67.89</v>
      </c>
      <c r="L1346" s="79">
        <v>58.64</v>
      </c>
      <c r="M1346" s="80">
        <v>110244</v>
      </c>
      <c r="N1346" s="81">
        <v>9.3800000000000008</v>
      </c>
      <c r="O1346" s="82">
        <v>9.25</v>
      </c>
      <c r="P1346" s="82">
        <v>0</v>
      </c>
      <c r="Q1346" s="82" t="s">
        <v>21</v>
      </c>
      <c r="R1346" s="82" t="s">
        <v>1630</v>
      </c>
      <c r="S1346" s="83"/>
    </row>
    <row r="1347" spans="1:19" ht="12.75" x14ac:dyDescent="0.2">
      <c r="A1347" s="74">
        <v>503660</v>
      </c>
      <c r="B1347" s="84" t="s">
        <v>4087</v>
      </c>
      <c r="C1347" s="76" t="s">
        <v>4079</v>
      </c>
      <c r="D1347" s="76" t="s">
        <v>1729</v>
      </c>
      <c r="E1347" s="77">
        <v>78353</v>
      </c>
      <c r="F1347" s="78" t="s">
        <v>4088</v>
      </c>
      <c r="G1347" s="78" t="s">
        <v>47</v>
      </c>
      <c r="H1347" s="78" t="s">
        <v>1629</v>
      </c>
      <c r="I1347" s="78" t="s">
        <v>160</v>
      </c>
      <c r="J1347" s="79">
        <v>2.62</v>
      </c>
      <c r="K1347" s="79">
        <v>62.34</v>
      </c>
      <c r="L1347" s="79">
        <v>50.92</v>
      </c>
      <c r="M1347" s="80">
        <v>110244</v>
      </c>
      <c r="N1347" s="81">
        <v>12.78</v>
      </c>
      <c r="O1347" s="82">
        <v>11.42</v>
      </c>
      <c r="P1347" s="82">
        <v>0</v>
      </c>
      <c r="Q1347" s="82" t="s">
        <v>21</v>
      </c>
      <c r="R1347" s="82" t="s">
        <v>1630</v>
      </c>
      <c r="S1347" s="83"/>
    </row>
    <row r="1348" spans="1:19" ht="12.75" x14ac:dyDescent="0.2">
      <c r="A1348" s="74">
        <v>109468</v>
      </c>
      <c r="B1348" s="92" t="s">
        <v>4089</v>
      </c>
      <c r="C1348" s="76" t="s">
        <v>1546</v>
      </c>
      <c r="D1348" s="76" t="s">
        <v>3214</v>
      </c>
      <c r="E1348" s="93" t="s">
        <v>4090</v>
      </c>
      <c r="F1348" s="78" t="s">
        <v>4091</v>
      </c>
      <c r="G1348" s="78" t="s">
        <v>104</v>
      </c>
      <c r="H1348" s="78" t="s">
        <v>1629</v>
      </c>
      <c r="I1348" s="80" t="s">
        <v>160</v>
      </c>
      <c r="J1348" s="79">
        <v>2.62</v>
      </c>
      <c r="K1348" s="79">
        <v>51.45</v>
      </c>
      <c r="L1348" s="79">
        <v>48.38</v>
      </c>
      <c r="M1348" s="80">
        <v>110244</v>
      </c>
      <c r="N1348" s="81">
        <f>2.05+1.63</f>
        <v>3.6799999999999997</v>
      </c>
      <c r="O1348" s="82">
        <v>3.07</v>
      </c>
      <c r="P1348" s="82">
        <v>0</v>
      </c>
      <c r="Q1348" s="82" t="s">
        <v>21</v>
      </c>
      <c r="R1348" s="82" t="s">
        <v>1630</v>
      </c>
      <c r="S1348" s="84" t="s">
        <v>1998</v>
      </c>
    </row>
    <row r="1349" spans="1:19" ht="12.75" x14ac:dyDescent="0.2">
      <c r="A1349" s="74">
        <v>531643</v>
      </c>
      <c r="B1349" s="84" t="s">
        <v>4089</v>
      </c>
      <c r="C1349" s="76" t="s">
        <v>1546</v>
      </c>
      <c r="D1349" s="76" t="s">
        <v>3214</v>
      </c>
      <c r="E1349" s="77" t="s">
        <v>4092</v>
      </c>
      <c r="F1349" s="78" t="s">
        <v>4091</v>
      </c>
      <c r="G1349" s="78" t="s">
        <v>47</v>
      </c>
      <c r="H1349" s="78" t="s">
        <v>1629</v>
      </c>
      <c r="I1349" s="78" t="s">
        <v>160</v>
      </c>
      <c r="J1349" s="79">
        <v>2.62</v>
      </c>
      <c r="K1349" s="79">
        <v>37.4</v>
      </c>
      <c r="L1349" s="79">
        <v>33.79</v>
      </c>
      <c r="M1349" s="80">
        <v>110244</v>
      </c>
      <c r="N1349" s="81">
        <v>3.68</v>
      </c>
      <c r="O1349" s="82">
        <v>3.61</v>
      </c>
      <c r="P1349" s="82">
        <v>0</v>
      </c>
      <c r="Q1349" s="82" t="s">
        <v>21</v>
      </c>
      <c r="R1349" s="82" t="s">
        <v>1630</v>
      </c>
      <c r="S1349" s="83"/>
    </row>
    <row r="1350" spans="1:19" ht="12.75" x14ac:dyDescent="0.2">
      <c r="A1350" s="74">
        <v>506521</v>
      </c>
      <c r="B1350" s="84" t="s">
        <v>4093</v>
      </c>
      <c r="C1350" s="76" t="s">
        <v>1709</v>
      </c>
      <c r="D1350" s="76" t="s">
        <v>1710</v>
      </c>
      <c r="E1350" s="77">
        <v>90502</v>
      </c>
      <c r="F1350" s="78" t="s">
        <v>4094</v>
      </c>
      <c r="G1350" s="78" t="s">
        <v>47</v>
      </c>
      <c r="H1350" s="78" t="s">
        <v>1629</v>
      </c>
      <c r="I1350" s="78" t="s">
        <v>160</v>
      </c>
      <c r="J1350" s="79">
        <v>2.62</v>
      </c>
      <c r="K1350" s="79">
        <v>107.27</v>
      </c>
      <c r="L1350" s="79">
        <v>94.01</v>
      </c>
      <c r="M1350" s="80">
        <v>110244</v>
      </c>
      <c r="N1350" s="81">
        <v>7.19</v>
      </c>
      <c r="O1350" s="82">
        <v>13.26</v>
      </c>
      <c r="P1350" s="82">
        <v>0</v>
      </c>
      <c r="Q1350" s="80" t="s">
        <v>21</v>
      </c>
      <c r="R1350" s="88" t="s">
        <v>1630</v>
      </c>
      <c r="S1350" s="83"/>
    </row>
    <row r="1351" spans="1:19" ht="12.75" x14ac:dyDescent="0.2">
      <c r="A1351" s="74">
        <v>516405</v>
      </c>
      <c r="B1351" s="84" t="s">
        <v>4095</v>
      </c>
      <c r="C1351" s="76" t="s">
        <v>1546</v>
      </c>
      <c r="D1351" s="76" t="s">
        <v>3214</v>
      </c>
      <c r="E1351" s="77" t="s">
        <v>4096</v>
      </c>
      <c r="F1351" s="78" t="s">
        <v>4097</v>
      </c>
      <c r="G1351" s="78" t="s">
        <v>47</v>
      </c>
      <c r="H1351" s="78" t="s">
        <v>1629</v>
      </c>
      <c r="I1351" s="78" t="s">
        <v>160</v>
      </c>
      <c r="J1351" s="79">
        <v>2.62</v>
      </c>
      <c r="K1351" s="79">
        <v>39.57</v>
      </c>
      <c r="L1351" s="79">
        <v>34.56</v>
      </c>
      <c r="M1351" s="80">
        <v>110244</v>
      </c>
      <c r="N1351" s="81">
        <v>3.87</v>
      </c>
      <c r="O1351" s="82">
        <v>5.01</v>
      </c>
      <c r="P1351" s="82">
        <v>0</v>
      </c>
      <c r="Q1351" s="82" t="s">
        <v>21</v>
      </c>
      <c r="R1351" s="82" t="s">
        <v>1630</v>
      </c>
      <c r="S1351" s="83"/>
    </row>
    <row r="1352" spans="1:19" ht="12.75" x14ac:dyDescent="0.2">
      <c r="A1352" s="74">
        <v>400059</v>
      </c>
      <c r="B1352" s="84" t="s">
        <v>4098</v>
      </c>
      <c r="C1352" s="76" t="s">
        <v>878</v>
      </c>
      <c r="D1352" s="76" t="s">
        <v>1729</v>
      </c>
      <c r="E1352" s="77">
        <v>68638</v>
      </c>
      <c r="F1352" s="78" t="s">
        <v>4099</v>
      </c>
      <c r="G1352" s="78" t="s">
        <v>47</v>
      </c>
      <c r="H1352" s="78" t="s">
        <v>1629</v>
      </c>
      <c r="I1352" s="78" t="s">
        <v>160</v>
      </c>
      <c r="J1352" s="79">
        <v>2.62</v>
      </c>
      <c r="K1352" s="79">
        <v>75</v>
      </c>
      <c r="L1352" s="79">
        <v>57.87</v>
      </c>
      <c r="M1352" s="80">
        <v>110244</v>
      </c>
      <c r="N1352" s="81">
        <v>14.14</v>
      </c>
      <c r="O1352" s="82">
        <v>17.13</v>
      </c>
      <c r="P1352" s="82">
        <v>0</v>
      </c>
      <c r="Q1352" s="82" t="s">
        <v>21</v>
      </c>
      <c r="R1352" s="82" t="s">
        <v>1630</v>
      </c>
      <c r="S1352" s="83"/>
    </row>
    <row r="1353" spans="1:19" ht="12.75" x14ac:dyDescent="0.2">
      <c r="A1353" s="74">
        <v>627101</v>
      </c>
      <c r="B1353" s="84" t="s">
        <v>4100</v>
      </c>
      <c r="C1353" s="76" t="s">
        <v>878</v>
      </c>
      <c r="D1353" s="76" t="s">
        <v>1729</v>
      </c>
      <c r="E1353" s="77">
        <v>78639</v>
      </c>
      <c r="F1353" s="78" t="s">
        <v>4099</v>
      </c>
      <c r="G1353" s="78" t="s">
        <v>47</v>
      </c>
      <c r="H1353" s="78" t="s">
        <v>1629</v>
      </c>
      <c r="I1353" s="78" t="s">
        <v>160</v>
      </c>
      <c r="J1353" s="79">
        <v>2.62</v>
      </c>
      <c r="K1353" s="79">
        <v>75.05</v>
      </c>
      <c r="L1353" s="79">
        <v>59.34</v>
      </c>
      <c r="M1353" s="80">
        <v>110244</v>
      </c>
      <c r="N1353" s="81">
        <v>13.47</v>
      </c>
      <c r="O1353" s="82">
        <v>15.71</v>
      </c>
      <c r="P1353" s="82">
        <v>0</v>
      </c>
      <c r="Q1353" s="82" t="s">
        <v>21</v>
      </c>
      <c r="R1353" s="88" t="s">
        <v>1630</v>
      </c>
      <c r="S1353" s="89"/>
    </row>
    <row r="1354" spans="1:19" ht="12.75" x14ac:dyDescent="0.2">
      <c r="A1354" s="74">
        <v>186873</v>
      </c>
      <c r="B1354" s="84" t="s">
        <v>4101</v>
      </c>
      <c r="C1354" s="76" t="s">
        <v>1546</v>
      </c>
      <c r="D1354" s="76" t="s">
        <v>3214</v>
      </c>
      <c r="E1354" s="77" t="s">
        <v>4102</v>
      </c>
      <c r="F1354" s="78" t="s">
        <v>4070</v>
      </c>
      <c r="G1354" s="78" t="s">
        <v>47</v>
      </c>
      <c r="H1354" s="78" t="s">
        <v>1629</v>
      </c>
      <c r="I1354" s="78" t="s">
        <v>160</v>
      </c>
      <c r="J1354" s="79">
        <v>2.62</v>
      </c>
      <c r="K1354" s="79">
        <v>68.19</v>
      </c>
      <c r="L1354" s="79">
        <v>56.48</v>
      </c>
      <c r="M1354" s="80">
        <v>110244</v>
      </c>
      <c r="N1354" s="81">
        <v>8.19</v>
      </c>
      <c r="O1354" s="82">
        <v>11.71</v>
      </c>
      <c r="P1354" s="82">
        <v>0</v>
      </c>
      <c r="Q1354" s="82" t="s">
        <v>21</v>
      </c>
      <c r="R1354" s="82" t="s">
        <v>1630</v>
      </c>
      <c r="S1354" s="83"/>
    </row>
    <row r="1355" spans="1:19" ht="12.75" x14ac:dyDescent="0.2">
      <c r="A1355" s="74">
        <v>152332</v>
      </c>
      <c r="B1355" s="84" t="s">
        <v>4103</v>
      </c>
      <c r="C1355" s="76" t="s">
        <v>4104</v>
      </c>
      <c r="D1355" s="76" t="s">
        <v>1729</v>
      </c>
      <c r="E1355" s="77">
        <v>74795</v>
      </c>
      <c r="F1355" s="78" t="s">
        <v>882</v>
      </c>
      <c r="G1355" s="78" t="s">
        <v>47</v>
      </c>
      <c r="H1355" s="78" t="s">
        <v>1629</v>
      </c>
      <c r="I1355" s="78" t="s">
        <v>160</v>
      </c>
      <c r="J1355" s="79">
        <v>2.62</v>
      </c>
      <c r="K1355" s="79">
        <v>60.51</v>
      </c>
      <c r="L1355" s="79">
        <v>48.53</v>
      </c>
      <c r="M1355" s="80">
        <v>110244</v>
      </c>
      <c r="N1355" s="81">
        <v>15.69</v>
      </c>
      <c r="O1355" s="82">
        <v>11.98</v>
      </c>
      <c r="P1355" s="82">
        <v>0</v>
      </c>
      <c r="Q1355" s="82" t="s">
        <v>21</v>
      </c>
      <c r="R1355" s="82" t="s">
        <v>1630</v>
      </c>
      <c r="S1355" s="83"/>
    </row>
    <row r="1356" spans="1:19" ht="12.75" x14ac:dyDescent="0.2">
      <c r="A1356" s="74">
        <v>585921</v>
      </c>
      <c r="B1356" s="84" t="s">
        <v>4105</v>
      </c>
      <c r="C1356" s="76" t="s">
        <v>4079</v>
      </c>
      <c r="D1356" s="76" t="s">
        <v>1729</v>
      </c>
      <c r="E1356" s="77">
        <v>78673</v>
      </c>
      <c r="F1356" s="78" t="s">
        <v>4106</v>
      </c>
      <c r="G1356" s="78" t="s">
        <v>47</v>
      </c>
      <c r="H1356" s="78" t="s">
        <v>1629</v>
      </c>
      <c r="I1356" s="78" t="s">
        <v>160</v>
      </c>
      <c r="J1356" s="79">
        <v>2.62</v>
      </c>
      <c r="K1356" s="79">
        <v>54.31</v>
      </c>
      <c r="L1356" s="79">
        <v>42.65</v>
      </c>
      <c r="M1356" s="80">
        <v>110244</v>
      </c>
      <c r="N1356" s="81">
        <v>13.43</v>
      </c>
      <c r="O1356" s="82">
        <v>11.66</v>
      </c>
      <c r="P1356" s="82">
        <v>0</v>
      </c>
      <c r="Q1356" s="82" t="s">
        <v>21</v>
      </c>
      <c r="R1356" s="82" t="s">
        <v>1630</v>
      </c>
      <c r="S1356" s="83"/>
    </row>
    <row r="1357" spans="1:19" ht="12.75" x14ac:dyDescent="0.2">
      <c r="A1357" s="74">
        <v>505221</v>
      </c>
      <c r="B1357" s="84" t="s">
        <v>4107</v>
      </c>
      <c r="C1357" s="76" t="s">
        <v>1546</v>
      </c>
      <c r="D1357" s="76" t="s">
        <v>3214</v>
      </c>
      <c r="E1357" s="77" t="s">
        <v>4108</v>
      </c>
      <c r="F1357" s="78" t="s">
        <v>4076</v>
      </c>
      <c r="G1357" s="78" t="s">
        <v>47</v>
      </c>
      <c r="H1357" s="78" t="s">
        <v>1629</v>
      </c>
      <c r="I1357" s="78" t="s">
        <v>160</v>
      </c>
      <c r="J1357" s="79">
        <v>2.62</v>
      </c>
      <c r="K1357" s="79">
        <v>61.31</v>
      </c>
      <c r="L1357" s="79">
        <v>36.31</v>
      </c>
      <c r="M1357" s="80">
        <v>110244</v>
      </c>
      <c r="N1357" s="81">
        <v>17.670000000000002</v>
      </c>
      <c r="O1357" s="82">
        <v>25</v>
      </c>
      <c r="P1357" s="82">
        <v>0</v>
      </c>
      <c r="Q1357" s="80" t="s">
        <v>21</v>
      </c>
      <c r="R1357" s="88" t="s">
        <v>1630</v>
      </c>
      <c r="S1357" s="83"/>
    </row>
    <row r="1358" spans="1:19" ht="12.75" x14ac:dyDescent="0.2">
      <c r="A1358" s="74">
        <v>511273</v>
      </c>
      <c r="B1358" s="84" t="s">
        <v>4109</v>
      </c>
      <c r="C1358" s="76" t="s">
        <v>1546</v>
      </c>
      <c r="D1358" s="76" t="s">
        <v>3214</v>
      </c>
      <c r="E1358" s="77" t="s">
        <v>4110</v>
      </c>
      <c r="F1358" s="78" t="s">
        <v>2268</v>
      </c>
      <c r="G1358" s="78" t="s">
        <v>47</v>
      </c>
      <c r="H1358" s="78" t="s">
        <v>1629</v>
      </c>
      <c r="I1358" s="78" t="s">
        <v>160</v>
      </c>
      <c r="J1358" s="79">
        <v>2.62</v>
      </c>
      <c r="K1358" s="79">
        <v>56.75</v>
      </c>
      <c r="L1358" s="79">
        <v>40.9</v>
      </c>
      <c r="M1358" s="80">
        <v>110244</v>
      </c>
      <c r="N1358" s="81">
        <v>11.47</v>
      </c>
      <c r="O1358" s="82">
        <v>15.85</v>
      </c>
      <c r="P1358" s="82">
        <v>0</v>
      </c>
      <c r="Q1358" s="80" t="s">
        <v>21</v>
      </c>
      <c r="R1358" s="88" t="s">
        <v>1630</v>
      </c>
      <c r="S1358" s="83"/>
    </row>
    <row r="1359" spans="1:19" ht="12.75" x14ac:dyDescent="0.2">
      <c r="A1359" s="74">
        <v>731300</v>
      </c>
      <c r="B1359" s="84" t="s">
        <v>4111</v>
      </c>
      <c r="C1359" s="76" t="s">
        <v>1546</v>
      </c>
      <c r="D1359" s="76" t="s">
        <v>3214</v>
      </c>
      <c r="E1359" s="77" t="s">
        <v>4112</v>
      </c>
      <c r="F1359" s="78" t="s">
        <v>2268</v>
      </c>
      <c r="G1359" s="78" t="s">
        <v>47</v>
      </c>
      <c r="H1359" s="78" t="s">
        <v>1629</v>
      </c>
      <c r="I1359" s="78" t="s">
        <v>160</v>
      </c>
      <c r="J1359" s="79">
        <v>2.62</v>
      </c>
      <c r="K1359" s="79">
        <v>56.75</v>
      </c>
      <c r="L1359" s="79">
        <v>40.65</v>
      </c>
      <c r="M1359" s="80">
        <v>110244</v>
      </c>
      <c r="N1359" s="81">
        <v>11.64</v>
      </c>
      <c r="O1359" s="82">
        <v>16.100000000000001</v>
      </c>
      <c r="P1359" s="82">
        <v>0</v>
      </c>
      <c r="Q1359" s="80" t="s">
        <v>21</v>
      </c>
      <c r="R1359" s="88" t="s">
        <v>1630</v>
      </c>
      <c r="S1359" s="83"/>
    </row>
    <row r="1360" spans="1:19" ht="12.75" x14ac:dyDescent="0.2">
      <c r="A1360" s="74">
        <v>537086</v>
      </c>
      <c r="B1360" s="84" t="s">
        <v>4113</v>
      </c>
      <c r="C1360" s="76" t="s">
        <v>1546</v>
      </c>
      <c r="D1360" s="76" t="s">
        <v>3214</v>
      </c>
      <c r="E1360" s="77" t="s">
        <v>4114</v>
      </c>
      <c r="F1360" s="78" t="s">
        <v>4115</v>
      </c>
      <c r="G1360" s="78" t="s">
        <v>47</v>
      </c>
      <c r="H1360" s="78" t="s">
        <v>1629</v>
      </c>
      <c r="I1360" s="78" t="s">
        <v>160</v>
      </c>
      <c r="J1360" s="79">
        <v>2.62</v>
      </c>
      <c r="K1360" s="79">
        <v>62.99</v>
      </c>
      <c r="L1360" s="79">
        <v>47.59</v>
      </c>
      <c r="M1360" s="80">
        <v>110244</v>
      </c>
      <c r="N1360" s="81">
        <v>10.19</v>
      </c>
      <c r="O1360" s="82">
        <v>15.4</v>
      </c>
      <c r="P1360" s="82">
        <v>0</v>
      </c>
      <c r="Q1360" s="82" t="s">
        <v>21</v>
      </c>
      <c r="R1360" s="88" t="s">
        <v>1630</v>
      </c>
      <c r="S1360" s="89"/>
    </row>
    <row r="1361" spans="1:19" ht="12.75" x14ac:dyDescent="0.2">
      <c r="A1361" s="74">
        <v>185973</v>
      </c>
      <c r="B1361" s="84" t="s">
        <v>4116</v>
      </c>
      <c r="C1361" s="76" t="s">
        <v>4079</v>
      </c>
      <c r="D1361" s="76" t="s">
        <v>1729</v>
      </c>
      <c r="E1361" s="77">
        <v>68724</v>
      </c>
      <c r="F1361" s="78" t="s">
        <v>2268</v>
      </c>
      <c r="G1361" s="78" t="s">
        <v>47</v>
      </c>
      <c r="H1361" s="78" t="s">
        <v>1629</v>
      </c>
      <c r="I1361" s="78" t="s">
        <v>160</v>
      </c>
      <c r="J1361" s="79">
        <v>2.62</v>
      </c>
      <c r="K1361" s="79">
        <v>53.96</v>
      </c>
      <c r="L1361" s="79">
        <v>41.09</v>
      </c>
      <c r="M1361" s="80">
        <v>110244</v>
      </c>
      <c r="N1361" s="81">
        <v>10.73</v>
      </c>
      <c r="O1361" s="82">
        <v>12.87</v>
      </c>
      <c r="P1361" s="82">
        <v>0</v>
      </c>
      <c r="Q1361" s="82" t="s">
        <v>21</v>
      </c>
      <c r="R1361" s="82" t="s">
        <v>1630</v>
      </c>
      <c r="S1361" s="83"/>
    </row>
    <row r="1362" spans="1:19" ht="12.75" x14ac:dyDescent="0.2">
      <c r="A1362" s="74">
        <v>673871</v>
      </c>
      <c r="B1362" s="84" t="s">
        <v>4117</v>
      </c>
      <c r="C1362" s="76" t="s">
        <v>1546</v>
      </c>
      <c r="D1362" s="76" t="s">
        <v>3214</v>
      </c>
      <c r="E1362" s="77" t="s">
        <v>4118</v>
      </c>
      <c r="F1362" s="78" t="s">
        <v>2268</v>
      </c>
      <c r="G1362" s="78" t="s">
        <v>47</v>
      </c>
      <c r="H1362" s="78" t="s">
        <v>1629</v>
      </c>
      <c r="I1362" s="78" t="s">
        <v>160</v>
      </c>
      <c r="J1362" s="79">
        <v>2.62</v>
      </c>
      <c r="K1362" s="79">
        <v>56.75</v>
      </c>
      <c r="L1362" s="79">
        <v>42.92</v>
      </c>
      <c r="M1362" s="80">
        <v>110244</v>
      </c>
      <c r="N1362" s="81">
        <v>7.5</v>
      </c>
      <c r="O1362" s="82">
        <v>13.83</v>
      </c>
      <c r="P1362" s="82">
        <v>0</v>
      </c>
      <c r="Q1362" s="80" t="s">
        <v>21</v>
      </c>
      <c r="R1362" s="88" t="s">
        <v>1630</v>
      </c>
      <c r="S1362" s="83"/>
    </row>
    <row r="1363" spans="1:19" ht="12.75" x14ac:dyDescent="0.2">
      <c r="A1363" s="74">
        <v>588585</v>
      </c>
      <c r="B1363" s="92" t="s">
        <v>4119</v>
      </c>
      <c r="C1363" s="76" t="s">
        <v>1546</v>
      </c>
      <c r="D1363" s="76" t="s">
        <v>3214</v>
      </c>
      <c r="E1363" s="93" t="s">
        <v>4120</v>
      </c>
      <c r="F1363" s="78" t="s">
        <v>4121</v>
      </c>
      <c r="G1363" s="78" t="s">
        <v>47</v>
      </c>
      <c r="H1363" s="78" t="s">
        <v>1629</v>
      </c>
      <c r="I1363" s="78" t="s">
        <v>160</v>
      </c>
      <c r="J1363" s="79">
        <v>2.62</v>
      </c>
      <c r="K1363" s="79">
        <v>64.989999999999995</v>
      </c>
      <c r="L1363" s="79">
        <v>50.23</v>
      </c>
      <c r="M1363" s="80">
        <v>110244</v>
      </c>
      <c r="N1363" s="81">
        <v>8</v>
      </c>
      <c r="O1363" s="82">
        <v>14.76</v>
      </c>
      <c r="P1363" s="82">
        <v>0</v>
      </c>
      <c r="Q1363" s="80" t="s">
        <v>21</v>
      </c>
      <c r="R1363" s="88" t="s">
        <v>1630</v>
      </c>
      <c r="S1363" s="84" t="s">
        <v>4122</v>
      </c>
    </row>
    <row r="1364" spans="1:19" ht="12.75" x14ac:dyDescent="0.2">
      <c r="A1364" s="74">
        <v>129543</v>
      </c>
      <c r="B1364" s="84" t="s">
        <v>4123</v>
      </c>
      <c r="C1364" s="76" t="s">
        <v>878</v>
      </c>
      <c r="D1364" s="76" t="s">
        <v>1729</v>
      </c>
      <c r="E1364" s="77">
        <v>73142</v>
      </c>
      <c r="F1364" s="78" t="s">
        <v>4099</v>
      </c>
      <c r="G1364" s="78" t="s">
        <v>47</v>
      </c>
      <c r="H1364" s="78" t="s">
        <v>1629</v>
      </c>
      <c r="I1364" s="78" t="s">
        <v>160</v>
      </c>
      <c r="J1364" s="79">
        <v>2.62</v>
      </c>
      <c r="K1364" s="79">
        <v>70.52</v>
      </c>
      <c r="L1364" s="79">
        <v>50.81</v>
      </c>
      <c r="M1364" s="80">
        <v>110244</v>
      </c>
      <c r="N1364" s="81">
        <v>17.75</v>
      </c>
      <c r="O1364" s="82">
        <v>19.71</v>
      </c>
      <c r="P1364" s="82">
        <v>0</v>
      </c>
      <c r="Q1364" s="82" t="s">
        <v>21</v>
      </c>
      <c r="R1364" s="82" t="s">
        <v>1630</v>
      </c>
      <c r="S1364" s="83"/>
    </row>
    <row r="1365" spans="1:19" ht="12.75" x14ac:dyDescent="0.2">
      <c r="A1365" s="74">
        <v>575522</v>
      </c>
      <c r="B1365" s="84" t="s">
        <v>4124</v>
      </c>
      <c r="C1365" s="76" t="s">
        <v>878</v>
      </c>
      <c r="D1365" s="76" t="s">
        <v>1729</v>
      </c>
      <c r="E1365" s="77">
        <v>78637</v>
      </c>
      <c r="F1365" s="78" t="s">
        <v>882</v>
      </c>
      <c r="G1365" s="78" t="s">
        <v>47</v>
      </c>
      <c r="H1365" s="78" t="s">
        <v>1629</v>
      </c>
      <c r="I1365" s="78" t="s">
        <v>160</v>
      </c>
      <c r="J1365" s="79">
        <v>2.62</v>
      </c>
      <c r="K1365" s="79">
        <v>70.540000000000006</v>
      </c>
      <c r="L1365" s="79">
        <v>51.25</v>
      </c>
      <c r="M1365" s="80">
        <v>110244</v>
      </c>
      <c r="N1365" s="81">
        <v>16.11</v>
      </c>
      <c r="O1365" s="82">
        <v>19.29</v>
      </c>
      <c r="P1365" s="82">
        <v>0</v>
      </c>
      <c r="Q1365" s="80" t="s">
        <v>21</v>
      </c>
      <c r="R1365" s="88" t="s">
        <v>1630</v>
      </c>
      <c r="S1365" s="83"/>
    </row>
    <row r="1366" spans="1:19" ht="12.75" x14ac:dyDescent="0.2">
      <c r="A1366" s="74">
        <v>757860</v>
      </c>
      <c r="B1366" s="84" t="s">
        <v>4125</v>
      </c>
      <c r="C1366" s="76" t="s">
        <v>1709</v>
      </c>
      <c r="D1366" s="76" t="s">
        <v>1710</v>
      </c>
      <c r="E1366" s="77">
        <v>20311</v>
      </c>
      <c r="F1366" s="78" t="s">
        <v>4126</v>
      </c>
      <c r="G1366" s="78" t="s">
        <v>47</v>
      </c>
      <c r="H1366" s="78" t="s">
        <v>1629</v>
      </c>
      <c r="I1366" s="78" t="s">
        <v>160</v>
      </c>
      <c r="J1366" s="79">
        <v>2.62</v>
      </c>
      <c r="K1366" s="79">
        <v>76.650000000000006</v>
      </c>
      <c r="L1366" s="79">
        <v>59.77</v>
      </c>
      <c r="M1366" s="80">
        <v>110244</v>
      </c>
      <c r="N1366" s="81">
        <v>9.15</v>
      </c>
      <c r="O1366" s="82">
        <v>16.88</v>
      </c>
      <c r="P1366" s="82">
        <v>0</v>
      </c>
      <c r="Q1366" s="80" t="s">
        <v>21</v>
      </c>
      <c r="R1366" s="88" t="s">
        <v>1630</v>
      </c>
      <c r="S1366" s="83"/>
    </row>
    <row r="1367" spans="1:19" ht="12.75" x14ac:dyDescent="0.2">
      <c r="A1367" s="74">
        <v>506983</v>
      </c>
      <c r="B1367" s="84" t="s">
        <v>4127</v>
      </c>
      <c r="C1367" s="76" t="s">
        <v>1546</v>
      </c>
      <c r="D1367" s="76" t="s">
        <v>3214</v>
      </c>
      <c r="E1367" s="77" t="s">
        <v>4128</v>
      </c>
      <c r="F1367" s="78" t="s">
        <v>4129</v>
      </c>
      <c r="G1367" s="78" t="s">
        <v>47</v>
      </c>
      <c r="H1367" s="78" t="s">
        <v>1629</v>
      </c>
      <c r="I1367" s="78" t="s">
        <v>160</v>
      </c>
      <c r="J1367" s="79">
        <v>2.62</v>
      </c>
      <c r="K1367" s="79">
        <v>62.04</v>
      </c>
      <c r="L1367" s="79">
        <v>45.38</v>
      </c>
      <c r="M1367" s="80">
        <v>110244</v>
      </c>
      <c r="N1367" s="81">
        <v>11.71</v>
      </c>
      <c r="O1367" s="82">
        <v>16.66</v>
      </c>
      <c r="P1367" s="82">
        <v>0</v>
      </c>
      <c r="Q1367" s="80" t="s">
        <v>21</v>
      </c>
      <c r="R1367" s="88" t="s">
        <v>1630</v>
      </c>
      <c r="S1367" s="84" t="s">
        <v>2952</v>
      </c>
    </row>
    <row r="1368" spans="1:19" ht="12.75" x14ac:dyDescent="0.2">
      <c r="A1368" s="74">
        <v>186253</v>
      </c>
      <c r="B1368" s="84" t="s">
        <v>4130</v>
      </c>
      <c r="C1368" s="76" t="s">
        <v>1546</v>
      </c>
      <c r="D1368" s="76" t="s">
        <v>3214</v>
      </c>
      <c r="E1368" s="77" t="s">
        <v>4131</v>
      </c>
      <c r="F1368" s="78" t="s">
        <v>4132</v>
      </c>
      <c r="G1368" s="78" t="s">
        <v>47</v>
      </c>
      <c r="H1368" s="78" t="s">
        <v>1629</v>
      </c>
      <c r="I1368" s="78" t="s">
        <v>160</v>
      </c>
      <c r="J1368" s="79">
        <v>2.62</v>
      </c>
      <c r="K1368" s="79">
        <v>56.85</v>
      </c>
      <c r="L1368" s="79">
        <v>38.75</v>
      </c>
      <c r="M1368" s="80">
        <v>110244</v>
      </c>
      <c r="N1368" s="81">
        <v>12.54</v>
      </c>
      <c r="O1368" s="82">
        <v>18.100000000000001</v>
      </c>
      <c r="P1368" s="82">
        <v>0</v>
      </c>
      <c r="Q1368" s="80" t="s">
        <v>21</v>
      </c>
      <c r="R1368" s="88" t="s">
        <v>1630</v>
      </c>
      <c r="S1368" s="83"/>
    </row>
    <row r="1369" spans="1:19" ht="12.75" x14ac:dyDescent="0.2">
      <c r="A1369" s="74">
        <v>152111</v>
      </c>
      <c r="B1369" s="84" t="s">
        <v>4133</v>
      </c>
      <c r="C1369" s="76" t="s">
        <v>4079</v>
      </c>
      <c r="D1369" s="76" t="s">
        <v>1729</v>
      </c>
      <c r="E1369" s="77">
        <v>78698</v>
      </c>
      <c r="F1369" s="78" t="s">
        <v>1838</v>
      </c>
      <c r="G1369" s="78" t="s">
        <v>47</v>
      </c>
      <c r="H1369" s="78" t="s">
        <v>1629</v>
      </c>
      <c r="I1369" s="78" t="s">
        <v>160</v>
      </c>
      <c r="J1369" s="79">
        <v>2.62</v>
      </c>
      <c r="K1369" s="79">
        <v>57.55</v>
      </c>
      <c r="L1369" s="79">
        <v>41.91</v>
      </c>
      <c r="M1369" s="80">
        <v>110244</v>
      </c>
      <c r="N1369" s="81">
        <v>15.59</v>
      </c>
      <c r="O1369" s="82">
        <v>15.64</v>
      </c>
      <c r="P1369" s="82">
        <v>0</v>
      </c>
      <c r="Q1369" s="80" t="s">
        <v>21</v>
      </c>
      <c r="R1369" s="88" t="s">
        <v>1630</v>
      </c>
      <c r="S1369" s="83"/>
    </row>
    <row r="1370" spans="1:19" ht="12.75" x14ac:dyDescent="0.2">
      <c r="A1370" s="74">
        <v>187782</v>
      </c>
      <c r="B1370" s="84" t="s">
        <v>4134</v>
      </c>
      <c r="C1370" s="76" t="s">
        <v>1546</v>
      </c>
      <c r="D1370" s="76" t="s">
        <v>3214</v>
      </c>
      <c r="E1370" s="77" t="s">
        <v>4135</v>
      </c>
      <c r="F1370" s="78" t="s">
        <v>4136</v>
      </c>
      <c r="G1370" s="78" t="s">
        <v>47</v>
      </c>
      <c r="H1370" s="78" t="s">
        <v>1629</v>
      </c>
      <c r="I1370" s="78" t="s">
        <v>160</v>
      </c>
      <c r="J1370" s="79">
        <v>2.62</v>
      </c>
      <c r="K1370" s="79">
        <v>61.07</v>
      </c>
      <c r="L1370" s="79">
        <v>41.78</v>
      </c>
      <c r="M1370" s="80">
        <v>110244</v>
      </c>
      <c r="N1370" s="81">
        <v>14.46</v>
      </c>
      <c r="O1370" s="82">
        <v>19.29</v>
      </c>
      <c r="P1370" s="82">
        <v>0</v>
      </c>
      <c r="Q1370" s="80" t="s">
        <v>21</v>
      </c>
      <c r="R1370" s="88" t="s">
        <v>1630</v>
      </c>
      <c r="S1370" s="83"/>
    </row>
    <row r="1371" spans="1:19" ht="12.75" x14ac:dyDescent="0.2">
      <c r="A1371" s="74">
        <v>605911</v>
      </c>
      <c r="B1371" s="84" t="s">
        <v>4137</v>
      </c>
      <c r="C1371" s="76" t="s">
        <v>4079</v>
      </c>
      <c r="D1371" s="76" t="s">
        <v>1729</v>
      </c>
      <c r="E1371" s="77">
        <v>78369</v>
      </c>
      <c r="F1371" s="78" t="s">
        <v>4138</v>
      </c>
      <c r="G1371" s="78" t="s">
        <v>47</v>
      </c>
      <c r="H1371" s="78" t="s">
        <v>1629</v>
      </c>
      <c r="I1371" s="78" t="s">
        <v>160</v>
      </c>
      <c r="J1371" s="79">
        <v>2.62</v>
      </c>
      <c r="K1371" s="79">
        <v>55.54</v>
      </c>
      <c r="L1371" s="79">
        <v>44.29</v>
      </c>
      <c r="M1371" s="80">
        <v>110244</v>
      </c>
      <c r="N1371" s="81">
        <v>11.27</v>
      </c>
      <c r="O1371" s="82">
        <v>11.25</v>
      </c>
      <c r="P1371" s="82">
        <v>0</v>
      </c>
      <c r="Q1371" s="82" t="s">
        <v>21</v>
      </c>
      <c r="R1371" s="82" t="s">
        <v>1630</v>
      </c>
      <c r="S1371" s="83"/>
    </row>
    <row r="1372" spans="1:19" ht="12.75" x14ac:dyDescent="0.2">
      <c r="A1372" s="74">
        <v>603853</v>
      </c>
      <c r="B1372" s="92" t="s">
        <v>4139</v>
      </c>
      <c r="C1372" s="76" t="s">
        <v>2019</v>
      </c>
      <c r="D1372" s="76" t="s">
        <v>4140</v>
      </c>
      <c r="E1372" s="93" t="s">
        <v>4141</v>
      </c>
      <c r="F1372" s="78" t="s">
        <v>4142</v>
      </c>
      <c r="G1372" s="78" t="s">
        <v>104</v>
      </c>
      <c r="H1372" s="78" t="s">
        <v>1629</v>
      </c>
      <c r="I1372" s="78" t="s">
        <v>160</v>
      </c>
      <c r="J1372" s="79">
        <v>2.62</v>
      </c>
      <c r="K1372" s="79">
        <v>73.12</v>
      </c>
      <c r="L1372" s="79">
        <v>61.7</v>
      </c>
      <c r="M1372" s="80">
        <v>110244</v>
      </c>
      <c r="N1372" s="81">
        <v>11.56</v>
      </c>
      <c r="O1372" s="82">
        <v>11.42</v>
      </c>
      <c r="P1372" s="82">
        <v>0</v>
      </c>
      <c r="Q1372" s="82" t="s">
        <v>21</v>
      </c>
      <c r="R1372" s="82" t="s">
        <v>1630</v>
      </c>
      <c r="S1372" s="84" t="s">
        <v>2952</v>
      </c>
    </row>
    <row r="1373" spans="1:19" ht="12.75" x14ac:dyDescent="0.2">
      <c r="A1373" s="74">
        <v>236392</v>
      </c>
      <c r="B1373" s="84" t="s">
        <v>4143</v>
      </c>
      <c r="C1373" s="76" t="s">
        <v>1546</v>
      </c>
      <c r="D1373" s="76" t="s">
        <v>3214</v>
      </c>
      <c r="E1373" s="77" t="s">
        <v>4144</v>
      </c>
      <c r="F1373" s="78" t="s">
        <v>4145</v>
      </c>
      <c r="G1373" s="78" t="s">
        <v>47</v>
      </c>
      <c r="H1373" s="78" t="s">
        <v>1629</v>
      </c>
      <c r="I1373" s="78" t="s">
        <v>160</v>
      </c>
      <c r="J1373" s="79">
        <v>2.62</v>
      </c>
      <c r="K1373" s="79">
        <v>56.61</v>
      </c>
      <c r="L1373" s="79">
        <v>44.47</v>
      </c>
      <c r="M1373" s="80">
        <v>110244</v>
      </c>
      <c r="N1373" s="81">
        <v>7.83</v>
      </c>
      <c r="O1373" s="82">
        <v>12.14</v>
      </c>
      <c r="P1373" s="82">
        <v>0</v>
      </c>
      <c r="Q1373" s="82" t="s">
        <v>21</v>
      </c>
      <c r="R1373" s="82" t="s">
        <v>1630</v>
      </c>
      <c r="S1373" s="83"/>
    </row>
    <row r="1374" spans="1:19" ht="12.75" x14ac:dyDescent="0.2">
      <c r="A1374" s="74">
        <v>524225</v>
      </c>
      <c r="B1374" s="84" t="s">
        <v>4146</v>
      </c>
      <c r="C1374" s="76" t="s">
        <v>1546</v>
      </c>
      <c r="D1374" s="76" t="s">
        <v>3214</v>
      </c>
      <c r="E1374" s="77" t="s">
        <v>4147</v>
      </c>
      <c r="F1374" s="80" t="s">
        <v>4148</v>
      </c>
      <c r="G1374" s="78" t="s">
        <v>47</v>
      </c>
      <c r="H1374" s="80" t="s">
        <v>1629</v>
      </c>
      <c r="I1374" s="78" t="s">
        <v>160</v>
      </c>
      <c r="J1374" s="90">
        <v>2.62</v>
      </c>
      <c r="K1374" s="90">
        <v>64.099999999999994</v>
      </c>
      <c r="L1374" s="90">
        <v>48.339999999999996</v>
      </c>
      <c r="M1374" s="80">
        <v>110244</v>
      </c>
      <c r="N1374" s="81">
        <v>11.61</v>
      </c>
      <c r="O1374" s="82">
        <v>15.76</v>
      </c>
      <c r="P1374" s="82">
        <v>0</v>
      </c>
      <c r="Q1374" s="82" t="s">
        <v>21</v>
      </c>
      <c r="R1374" s="82" t="s">
        <v>1630</v>
      </c>
      <c r="S1374" s="83"/>
    </row>
    <row r="1375" spans="1:19" ht="12.75" x14ac:dyDescent="0.2">
      <c r="A1375" s="74">
        <v>488083</v>
      </c>
      <c r="B1375" s="92" t="s">
        <v>4149</v>
      </c>
      <c r="C1375" s="76" t="s">
        <v>1546</v>
      </c>
      <c r="D1375" s="76" t="s">
        <v>3214</v>
      </c>
      <c r="E1375" s="93" t="s">
        <v>4150</v>
      </c>
      <c r="F1375" s="78" t="s">
        <v>4132</v>
      </c>
      <c r="G1375" s="78" t="s">
        <v>104</v>
      </c>
      <c r="H1375" s="78" t="s">
        <v>1629</v>
      </c>
      <c r="I1375" s="78" t="s">
        <v>160</v>
      </c>
      <c r="J1375" s="79">
        <v>2.62</v>
      </c>
      <c r="K1375" s="79">
        <v>57.73</v>
      </c>
      <c r="L1375" s="79">
        <v>43.669999999999995</v>
      </c>
      <c r="M1375" s="80">
        <v>110244</v>
      </c>
      <c r="N1375" s="81">
        <v>6.56</v>
      </c>
      <c r="O1375" s="82">
        <v>14.06</v>
      </c>
      <c r="P1375" s="82">
        <v>0</v>
      </c>
      <c r="Q1375" s="82" t="s">
        <v>21</v>
      </c>
      <c r="R1375" s="82" t="s">
        <v>1630</v>
      </c>
      <c r="S1375" s="84" t="s">
        <v>3003</v>
      </c>
    </row>
    <row r="1376" spans="1:19" ht="12.75" x14ac:dyDescent="0.2">
      <c r="A1376" s="74">
        <v>240057</v>
      </c>
      <c r="B1376" s="84" t="s">
        <v>4151</v>
      </c>
      <c r="C1376" s="76" t="s">
        <v>2125</v>
      </c>
      <c r="D1376" s="76" t="s">
        <v>2126</v>
      </c>
      <c r="E1376" s="77">
        <v>7738712585</v>
      </c>
      <c r="F1376" s="78" t="s">
        <v>4152</v>
      </c>
      <c r="G1376" s="78" t="s">
        <v>47</v>
      </c>
      <c r="H1376" s="78" t="s">
        <v>1629</v>
      </c>
      <c r="I1376" s="78" t="s">
        <v>160</v>
      </c>
      <c r="J1376" s="79">
        <v>2.62</v>
      </c>
      <c r="K1376" s="79">
        <v>67.48</v>
      </c>
      <c r="L1376" s="79">
        <v>56.41</v>
      </c>
      <c r="M1376" s="80">
        <v>110244</v>
      </c>
      <c r="N1376" s="81">
        <v>6</v>
      </c>
      <c r="O1376" s="82">
        <v>11.07</v>
      </c>
      <c r="P1376" s="82">
        <v>0</v>
      </c>
      <c r="Q1376" s="82" t="s">
        <v>21</v>
      </c>
      <c r="R1376" s="82" t="s">
        <v>1630</v>
      </c>
      <c r="S1376" s="83"/>
    </row>
    <row r="1377" spans="1:19" ht="12.75" x14ac:dyDescent="0.2">
      <c r="A1377" s="74">
        <v>757870</v>
      </c>
      <c r="B1377" s="84" t="s">
        <v>4153</v>
      </c>
      <c r="C1377" s="76" t="s">
        <v>1709</v>
      </c>
      <c r="D1377" s="76" t="s">
        <v>1710</v>
      </c>
      <c r="E1377" s="77">
        <v>20310</v>
      </c>
      <c r="F1377" s="78" t="s">
        <v>4154</v>
      </c>
      <c r="G1377" s="78" t="s">
        <v>47</v>
      </c>
      <c r="H1377" s="78" t="s">
        <v>1629</v>
      </c>
      <c r="I1377" s="78" t="s">
        <v>160</v>
      </c>
      <c r="J1377" s="79">
        <v>2.62</v>
      </c>
      <c r="K1377" s="79">
        <v>80.37</v>
      </c>
      <c r="L1377" s="79">
        <v>65.69</v>
      </c>
      <c r="M1377" s="80">
        <v>110244</v>
      </c>
      <c r="N1377" s="81">
        <v>7.96</v>
      </c>
      <c r="O1377" s="82">
        <v>14.68</v>
      </c>
      <c r="P1377" s="82">
        <v>0</v>
      </c>
      <c r="Q1377" s="80" t="s">
        <v>21</v>
      </c>
      <c r="R1377" s="88" t="s">
        <v>1630</v>
      </c>
      <c r="S1377" s="83"/>
    </row>
    <row r="1378" spans="1:19" ht="12.75" x14ac:dyDescent="0.2">
      <c r="A1378" s="74">
        <v>507001</v>
      </c>
      <c r="B1378" s="84" t="s">
        <v>4155</v>
      </c>
      <c r="C1378" s="76" t="s">
        <v>1546</v>
      </c>
      <c r="D1378" s="76" t="s">
        <v>3214</v>
      </c>
      <c r="E1378" s="77" t="s">
        <v>4156</v>
      </c>
      <c r="F1378" s="78" t="s">
        <v>4157</v>
      </c>
      <c r="G1378" s="78" t="s">
        <v>47</v>
      </c>
      <c r="H1378" s="78" t="s">
        <v>1629</v>
      </c>
      <c r="I1378" s="78" t="s">
        <v>160</v>
      </c>
      <c r="J1378" s="79">
        <v>2.62</v>
      </c>
      <c r="K1378" s="79">
        <v>61.91</v>
      </c>
      <c r="L1378" s="79">
        <v>48.34</v>
      </c>
      <c r="M1378" s="80">
        <v>110244</v>
      </c>
      <c r="N1378" s="81">
        <v>10.119999999999999</v>
      </c>
      <c r="O1378" s="82">
        <v>13.57</v>
      </c>
      <c r="P1378" s="82">
        <v>0</v>
      </c>
      <c r="Q1378" s="80" t="s">
        <v>21</v>
      </c>
      <c r="R1378" s="88" t="s">
        <v>1630</v>
      </c>
      <c r="S1378" s="83"/>
    </row>
    <row r="1379" spans="1:19" ht="12.75" x14ac:dyDescent="0.2">
      <c r="A1379" s="74">
        <v>187803</v>
      </c>
      <c r="B1379" s="84" t="s">
        <v>4158</v>
      </c>
      <c r="C1379" s="76" t="s">
        <v>1546</v>
      </c>
      <c r="D1379" s="76" t="s">
        <v>3214</v>
      </c>
      <c r="E1379" s="77" t="s">
        <v>4159</v>
      </c>
      <c r="F1379" s="78" t="s">
        <v>4132</v>
      </c>
      <c r="G1379" s="78" t="s">
        <v>47</v>
      </c>
      <c r="H1379" s="78" t="s">
        <v>1629</v>
      </c>
      <c r="I1379" s="78" t="s">
        <v>160</v>
      </c>
      <c r="J1379" s="79">
        <v>2.62</v>
      </c>
      <c r="K1379" s="79">
        <v>56.68</v>
      </c>
      <c r="L1379" s="79">
        <v>42.62</v>
      </c>
      <c r="M1379" s="80">
        <v>110244</v>
      </c>
      <c r="N1379" s="81">
        <v>10.63</v>
      </c>
      <c r="O1379" s="82">
        <v>14.06</v>
      </c>
      <c r="P1379" s="82">
        <v>0</v>
      </c>
      <c r="Q1379" s="80" t="s">
        <v>21</v>
      </c>
      <c r="R1379" s="88" t="s">
        <v>1630</v>
      </c>
      <c r="S1379" s="83"/>
    </row>
    <row r="1380" spans="1:19" ht="12.75" x14ac:dyDescent="0.2">
      <c r="A1380" s="74">
        <v>234711</v>
      </c>
      <c r="B1380" s="84" t="s">
        <v>4160</v>
      </c>
      <c r="C1380" s="76" t="s">
        <v>1546</v>
      </c>
      <c r="D1380" s="76" t="s">
        <v>3214</v>
      </c>
      <c r="E1380" s="77" t="s">
        <v>4161</v>
      </c>
      <c r="F1380" s="78" t="s">
        <v>4162</v>
      </c>
      <c r="G1380" s="78" t="s">
        <v>47</v>
      </c>
      <c r="H1380" s="78" t="s">
        <v>1629</v>
      </c>
      <c r="I1380" s="78" t="s">
        <v>160</v>
      </c>
      <c r="J1380" s="79">
        <v>2.62</v>
      </c>
      <c r="K1380" s="79">
        <v>65.760000000000005</v>
      </c>
      <c r="L1380" s="79">
        <v>50.63</v>
      </c>
      <c r="M1380" s="80">
        <v>110244</v>
      </c>
      <c r="N1380" s="81">
        <v>11.95</v>
      </c>
      <c r="O1380" s="82">
        <v>15.13</v>
      </c>
      <c r="P1380" s="82">
        <v>0</v>
      </c>
      <c r="Q1380" s="80" t="s">
        <v>21</v>
      </c>
      <c r="R1380" s="88" t="s">
        <v>1630</v>
      </c>
      <c r="S1380" s="83"/>
    </row>
    <row r="1381" spans="1:19" ht="12.75" x14ac:dyDescent="0.2">
      <c r="A1381" s="74">
        <v>527229</v>
      </c>
      <c r="B1381" s="84" t="s">
        <v>4163</v>
      </c>
      <c r="C1381" s="76" t="s">
        <v>1546</v>
      </c>
      <c r="D1381" s="76" t="s">
        <v>3214</v>
      </c>
      <c r="E1381" s="77" t="s">
        <v>4164</v>
      </c>
      <c r="F1381" s="78" t="s">
        <v>2191</v>
      </c>
      <c r="G1381" s="78" t="s">
        <v>47</v>
      </c>
      <c r="H1381" s="78" t="s">
        <v>1629</v>
      </c>
      <c r="I1381" s="78" t="s">
        <v>160</v>
      </c>
      <c r="J1381" s="79">
        <v>2.62</v>
      </c>
      <c r="K1381" s="79">
        <v>74.16</v>
      </c>
      <c r="L1381" s="79">
        <v>67.97</v>
      </c>
      <c r="M1381" s="80">
        <v>110244</v>
      </c>
      <c r="N1381" s="81">
        <v>7.47</v>
      </c>
      <c r="O1381" s="82">
        <v>6.19</v>
      </c>
      <c r="P1381" s="82">
        <v>0</v>
      </c>
      <c r="Q1381" s="82" t="s">
        <v>21</v>
      </c>
      <c r="R1381" s="82" t="s">
        <v>1630</v>
      </c>
      <c r="S1381" s="83"/>
    </row>
    <row r="1382" spans="1:19" ht="12.75" x14ac:dyDescent="0.2">
      <c r="A1382" s="74">
        <v>538340</v>
      </c>
      <c r="B1382" s="84" t="s">
        <v>4165</v>
      </c>
      <c r="C1382" s="76" t="s">
        <v>1546</v>
      </c>
      <c r="D1382" s="76" t="s">
        <v>3214</v>
      </c>
      <c r="E1382" s="77" t="s">
        <v>4166</v>
      </c>
      <c r="F1382" s="78" t="s">
        <v>4167</v>
      </c>
      <c r="G1382" s="78" t="s">
        <v>47</v>
      </c>
      <c r="H1382" s="78" t="s">
        <v>1629</v>
      </c>
      <c r="I1382" s="78" t="s">
        <v>160</v>
      </c>
      <c r="J1382" s="79">
        <v>2.62</v>
      </c>
      <c r="K1382" s="79">
        <v>64.959999999999994</v>
      </c>
      <c r="L1382" s="79">
        <v>53.97</v>
      </c>
      <c r="M1382" s="80">
        <v>110244</v>
      </c>
      <c r="N1382" s="81">
        <v>8.61</v>
      </c>
      <c r="O1382" s="82">
        <v>10.99</v>
      </c>
      <c r="P1382" s="82">
        <v>0</v>
      </c>
      <c r="Q1382" s="80" t="s">
        <v>21</v>
      </c>
      <c r="R1382" s="88" t="s">
        <v>1630</v>
      </c>
      <c r="S1382" s="83"/>
    </row>
    <row r="1383" spans="1:19" ht="12.75" x14ac:dyDescent="0.2">
      <c r="A1383" s="74">
        <v>665451</v>
      </c>
      <c r="B1383" s="84" t="s">
        <v>4168</v>
      </c>
      <c r="C1383" s="76" t="s">
        <v>878</v>
      </c>
      <c r="D1383" s="76" t="s">
        <v>1729</v>
      </c>
      <c r="E1383" s="77">
        <v>78638</v>
      </c>
      <c r="F1383" s="78" t="s">
        <v>882</v>
      </c>
      <c r="G1383" s="78" t="s">
        <v>47</v>
      </c>
      <c r="H1383" s="78" t="s">
        <v>1629</v>
      </c>
      <c r="I1383" s="78" t="s">
        <v>160</v>
      </c>
      <c r="J1383" s="79">
        <v>2.62</v>
      </c>
      <c r="K1383" s="79">
        <v>73.540000000000006</v>
      </c>
      <c r="L1383" s="79">
        <v>57.57</v>
      </c>
      <c r="M1383" s="80">
        <v>110244</v>
      </c>
      <c r="N1383" s="81">
        <v>14.31</v>
      </c>
      <c r="O1383" s="82">
        <v>15.97</v>
      </c>
      <c r="P1383" s="82">
        <v>0</v>
      </c>
      <c r="Q1383" s="80" t="s">
        <v>21</v>
      </c>
      <c r="R1383" s="88" t="s">
        <v>1630</v>
      </c>
      <c r="S1383" s="83"/>
    </row>
    <row r="1384" spans="1:19" ht="12.75" x14ac:dyDescent="0.2">
      <c r="A1384" s="74">
        <v>318081</v>
      </c>
      <c r="B1384" s="84" t="s">
        <v>4169</v>
      </c>
      <c r="C1384" s="76" t="s">
        <v>1546</v>
      </c>
      <c r="D1384" s="76" t="s">
        <v>3214</v>
      </c>
      <c r="E1384" s="77" t="s">
        <v>4170</v>
      </c>
      <c r="F1384" s="78" t="s">
        <v>2268</v>
      </c>
      <c r="G1384" s="78" t="s">
        <v>47</v>
      </c>
      <c r="H1384" s="78" t="s">
        <v>1629</v>
      </c>
      <c r="I1384" s="78" t="s">
        <v>160</v>
      </c>
      <c r="J1384" s="79">
        <v>2.62</v>
      </c>
      <c r="K1384" s="79">
        <v>57.67</v>
      </c>
      <c r="L1384" s="79">
        <v>44.93</v>
      </c>
      <c r="M1384" s="80">
        <v>110244</v>
      </c>
      <c r="N1384" s="81">
        <v>9.7799999999999994</v>
      </c>
      <c r="O1384" s="82">
        <v>12.74</v>
      </c>
      <c r="P1384" s="82">
        <v>0</v>
      </c>
      <c r="Q1384" s="82" t="s">
        <v>21</v>
      </c>
      <c r="R1384" s="82" t="s">
        <v>1630</v>
      </c>
      <c r="S1384" s="83"/>
    </row>
    <row r="1385" spans="1:19" ht="12.75" x14ac:dyDescent="0.2">
      <c r="A1385" s="74">
        <v>731341</v>
      </c>
      <c r="B1385" s="84" t="s">
        <v>4171</v>
      </c>
      <c r="C1385" s="76" t="s">
        <v>1546</v>
      </c>
      <c r="D1385" s="76" t="s">
        <v>3214</v>
      </c>
      <c r="E1385" s="77" t="s">
        <v>4172</v>
      </c>
      <c r="F1385" s="78" t="s">
        <v>2268</v>
      </c>
      <c r="G1385" s="78" t="s">
        <v>47</v>
      </c>
      <c r="H1385" s="78" t="s">
        <v>1629</v>
      </c>
      <c r="I1385" s="78" t="s">
        <v>160</v>
      </c>
      <c r="J1385" s="79">
        <v>2.62</v>
      </c>
      <c r="K1385" s="79">
        <v>57.69</v>
      </c>
      <c r="L1385" s="79">
        <v>44.32</v>
      </c>
      <c r="M1385" s="80">
        <v>110244</v>
      </c>
      <c r="N1385" s="81">
        <v>10.18</v>
      </c>
      <c r="O1385" s="82">
        <v>13.37</v>
      </c>
      <c r="P1385" s="82">
        <v>0</v>
      </c>
      <c r="Q1385" s="80" t="s">
        <v>21</v>
      </c>
      <c r="R1385" s="88" t="s">
        <v>1630</v>
      </c>
      <c r="S1385" s="83"/>
    </row>
    <row r="1386" spans="1:19" ht="12.75" x14ac:dyDescent="0.2">
      <c r="A1386" s="74">
        <v>160432</v>
      </c>
      <c r="B1386" s="84" t="s">
        <v>4173</v>
      </c>
      <c r="C1386" s="76" t="s">
        <v>4079</v>
      </c>
      <c r="D1386" s="76" t="s">
        <v>1729</v>
      </c>
      <c r="E1386" s="77">
        <v>63912</v>
      </c>
      <c r="F1386" s="78" t="s">
        <v>4174</v>
      </c>
      <c r="G1386" s="78" t="s">
        <v>47</v>
      </c>
      <c r="H1386" s="78" t="s">
        <v>1629</v>
      </c>
      <c r="I1386" s="78" t="s">
        <v>160</v>
      </c>
      <c r="J1386" s="79">
        <v>2.62</v>
      </c>
      <c r="K1386" s="79">
        <v>51.39</v>
      </c>
      <c r="L1386" s="79">
        <v>43.56</v>
      </c>
      <c r="M1386" s="80">
        <v>110244</v>
      </c>
      <c r="N1386" s="81">
        <v>11.68</v>
      </c>
      <c r="O1386" s="82">
        <v>7.83</v>
      </c>
      <c r="P1386" s="82">
        <v>0</v>
      </c>
      <c r="Q1386" s="80" t="s">
        <v>21</v>
      </c>
      <c r="R1386" s="88" t="s">
        <v>1630</v>
      </c>
      <c r="S1386" s="83"/>
    </row>
    <row r="1387" spans="1:19" ht="12.75" x14ac:dyDescent="0.2">
      <c r="A1387" s="74">
        <v>199438</v>
      </c>
      <c r="B1387" s="84" t="s">
        <v>4175</v>
      </c>
      <c r="C1387" s="76" t="s">
        <v>886</v>
      </c>
      <c r="D1387" s="76" t="s">
        <v>1722</v>
      </c>
      <c r="E1387" s="77">
        <v>53208</v>
      </c>
      <c r="F1387" s="78" t="s">
        <v>4176</v>
      </c>
      <c r="G1387" s="78" t="s">
        <v>104</v>
      </c>
      <c r="H1387" s="78" t="s">
        <v>1629</v>
      </c>
      <c r="I1387" s="78" t="s">
        <v>160</v>
      </c>
      <c r="J1387" s="79">
        <v>2.62</v>
      </c>
      <c r="K1387" s="79">
        <v>87.14</v>
      </c>
      <c r="L1387" s="79">
        <v>67.459999999999994</v>
      </c>
      <c r="M1387" s="80">
        <v>110242</v>
      </c>
      <c r="N1387" s="81">
        <v>9.8800000000000008</v>
      </c>
      <c r="O1387" s="82">
        <v>19.68</v>
      </c>
      <c r="P1387" s="82">
        <v>0</v>
      </c>
      <c r="Q1387" s="82" t="s">
        <v>21</v>
      </c>
      <c r="R1387" s="82" t="s">
        <v>1630</v>
      </c>
      <c r="S1387" s="83"/>
    </row>
    <row r="1388" spans="1:19" ht="12.75" x14ac:dyDescent="0.2">
      <c r="A1388" s="74">
        <v>806980</v>
      </c>
      <c r="B1388" s="84" t="s">
        <v>4177</v>
      </c>
      <c r="C1388" s="76" t="s">
        <v>886</v>
      </c>
      <c r="D1388" s="76" t="s">
        <v>1722</v>
      </c>
      <c r="E1388" s="77">
        <v>53201</v>
      </c>
      <c r="F1388" s="78" t="s">
        <v>4136</v>
      </c>
      <c r="G1388" s="78" t="s">
        <v>47</v>
      </c>
      <c r="H1388" s="78" t="s">
        <v>1629</v>
      </c>
      <c r="I1388" s="78" t="s">
        <v>160</v>
      </c>
      <c r="J1388" s="79">
        <v>2.62</v>
      </c>
      <c r="K1388" s="79">
        <v>92.55</v>
      </c>
      <c r="L1388" s="79">
        <v>68.650000000000006</v>
      </c>
      <c r="M1388" s="80">
        <v>110242</v>
      </c>
      <c r="N1388" s="81">
        <v>12</v>
      </c>
      <c r="O1388" s="82">
        <v>23.9</v>
      </c>
      <c r="P1388" s="82">
        <v>0</v>
      </c>
      <c r="Q1388" s="80" t="s">
        <v>21</v>
      </c>
      <c r="R1388" s="88" t="s">
        <v>1630</v>
      </c>
      <c r="S1388" s="83"/>
    </row>
    <row r="1389" spans="1:19" ht="12.75" x14ac:dyDescent="0.2">
      <c r="A1389" s="74">
        <v>806440</v>
      </c>
      <c r="B1389" s="84" t="s">
        <v>4178</v>
      </c>
      <c r="C1389" s="76" t="s">
        <v>886</v>
      </c>
      <c r="D1389" s="76" t="s">
        <v>1722</v>
      </c>
      <c r="E1389" s="77">
        <v>53206</v>
      </c>
      <c r="F1389" s="78" t="s">
        <v>4136</v>
      </c>
      <c r="G1389" s="78" t="s">
        <v>47</v>
      </c>
      <c r="H1389" s="78" t="s">
        <v>1629</v>
      </c>
      <c r="I1389" s="78" t="s">
        <v>160</v>
      </c>
      <c r="J1389" s="79">
        <v>2.62</v>
      </c>
      <c r="K1389" s="79">
        <v>95.45</v>
      </c>
      <c r="L1389" s="79">
        <v>71.55</v>
      </c>
      <c r="M1389" s="80">
        <v>110242</v>
      </c>
      <c r="N1389" s="81">
        <v>12</v>
      </c>
      <c r="O1389" s="82">
        <v>23.9</v>
      </c>
      <c r="P1389" s="82">
        <v>0</v>
      </c>
      <c r="Q1389" s="82" t="s">
        <v>21</v>
      </c>
      <c r="R1389" s="82" t="s">
        <v>1630</v>
      </c>
      <c r="S1389" s="83"/>
    </row>
    <row r="1390" spans="1:19" ht="12.75" x14ac:dyDescent="0.2">
      <c r="A1390" s="74">
        <v>216071</v>
      </c>
      <c r="B1390" s="76" t="s">
        <v>4179</v>
      </c>
      <c r="C1390" s="76" t="s">
        <v>4180</v>
      </c>
      <c r="D1390" s="76" t="s">
        <v>3279</v>
      </c>
      <c r="E1390" s="77" t="s">
        <v>4181</v>
      </c>
      <c r="F1390" s="78" t="s">
        <v>1172</v>
      </c>
      <c r="G1390" s="78" t="s">
        <v>104</v>
      </c>
      <c r="H1390" s="78" t="s">
        <v>1629</v>
      </c>
      <c r="I1390" s="78" t="s">
        <v>15</v>
      </c>
      <c r="J1390" s="79">
        <v>2.62</v>
      </c>
      <c r="K1390" s="79">
        <v>33.520000000000003</v>
      </c>
      <c r="L1390" s="79" t="s">
        <v>17</v>
      </c>
      <c r="M1390" s="85"/>
      <c r="N1390" s="86"/>
      <c r="O1390" s="87"/>
      <c r="P1390" s="87"/>
      <c r="Q1390" s="80" t="s">
        <v>4182</v>
      </c>
      <c r="R1390" s="80" t="s">
        <v>1802</v>
      </c>
      <c r="S1390" s="83"/>
    </row>
    <row r="1391" spans="1:19" ht="12.75" x14ac:dyDescent="0.2">
      <c r="A1391" s="74">
        <v>511179</v>
      </c>
      <c r="B1391" s="76" t="s">
        <v>4183</v>
      </c>
      <c r="C1391" s="76" t="s">
        <v>4184</v>
      </c>
      <c r="D1391" s="76" t="s">
        <v>3279</v>
      </c>
      <c r="E1391" s="77" t="s">
        <v>4185</v>
      </c>
      <c r="F1391" s="78" t="s">
        <v>1172</v>
      </c>
      <c r="G1391" s="78" t="s">
        <v>104</v>
      </c>
      <c r="H1391" s="78" t="s">
        <v>1629</v>
      </c>
      <c r="I1391" s="78" t="s">
        <v>15</v>
      </c>
      <c r="J1391" s="79">
        <v>2.62</v>
      </c>
      <c r="K1391" s="79">
        <v>34.18</v>
      </c>
      <c r="L1391" s="79" t="s">
        <v>17</v>
      </c>
      <c r="M1391" s="85"/>
      <c r="N1391" s="86"/>
      <c r="O1391" s="87"/>
      <c r="P1391" s="87"/>
      <c r="Q1391" s="89"/>
      <c r="R1391" s="82" t="s">
        <v>1802</v>
      </c>
      <c r="S1391" s="83"/>
    </row>
    <row r="1392" spans="1:19" ht="12.75" x14ac:dyDescent="0.2">
      <c r="A1392" s="74">
        <v>434341</v>
      </c>
      <c r="B1392" s="76" t="s">
        <v>4186</v>
      </c>
      <c r="C1392" s="76" t="s">
        <v>1008</v>
      </c>
      <c r="D1392" s="76" t="s">
        <v>3279</v>
      </c>
      <c r="E1392" s="77" t="s">
        <v>4187</v>
      </c>
      <c r="F1392" s="78" t="s">
        <v>1172</v>
      </c>
      <c r="G1392" s="78" t="s">
        <v>104</v>
      </c>
      <c r="H1392" s="78" t="s">
        <v>1629</v>
      </c>
      <c r="I1392" s="78" t="s">
        <v>15</v>
      </c>
      <c r="J1392" s="79">
        <v>2.62</v>
      </c>
      <c r="K1392" s="79">
        <v>34.72</v>
      </c>
      <c r="L1392" s="79" t="s">
        <v>17</v>
      </c>
      <c r="M1392" s="85"/>
      <c r="N1392" s="86"/>
      <c r="O1392" s="87"/>
      <c r="P1392" s="87"/>
      <c r="Q1392" s="80" t="s">
        <v>4188</v>
      </c>
      <c r="R1392" s="82" t="s">
        <v>1802</v>
      </c>
      <c r="S1392" s="83"/>
    </row>
    <row r="1393" spans="1:19" ht="12.75" x14ac:dyDescent="0.2">
      <c r="A1393" s="74">
        <v>550744</v>
      </c>
      <c r="B1393" s="76" t="s">
        <v>4189</v>
      </c>
      <c r="C1393" s="76" t="s">
        <v>44</v>
      </c>
      <c r="D1393" s="76" t="s">
        <v>2043</v>
      </c>
      <c r="E1393" s="77" t="s">
        <v>4190</v>
      </c>
      <c r="F1393" s="78" t="s">
        <v>2718</v>
      </c>
      <c r="G1393" s="78" t="s">
        <v>52</v>
      </c>
      <c r="H1393" s="78" t="s">
        <v>1629</v>
      </c>
      <c r="I1393" s="78" t="s">
        <v>15</v>
      </c>
      <c r="J1393" s="79">
        <v>2.62</v>
      </c>
      <c r="K1393" s="79">
        <v>25.02</v>
      </c>
      <c r="L1393" s="79" t="s">
        <v>17</v>
      </c>
      <c r="M1393" s="85"/>
      <c r="N1393" s="86"/>
      <c r="O1393" s="87"/>
      <c r="P1393" s="87"/>
      <c r="Q1393" s="82" t="s">
        <v>53</v>
      </c>
      <c r="R1393" s="82" t="s">
        <v>17</v>
      </c>
      <c r="S1393" s="83"/>
    </row>
    <row r="1394" spans="1:19" ht="12.75" x14ac:dyDescent="0.2">
      <c r="A1394" s="74">
        <v>275077</v>
      </c>
      <c r="B1394" s="76" t="s">
        <v>4191</v>
      </c>
      <c r="C1394" s="76" t="s">
        <v>44</v>
      </c>
      <c r="D1394" s="76" t="s">
        <v>2043</v>
      </c>
      <c r="E1394" s="77" t="s">
        <v>4192</v>
      </c>
      <c r="F1394" s="78" t="s">
        <v>2718</v>
      </c>
      <c r="G1394" s="78" t="s">
        <v>52</v>
      </c>
      <c r="H1394" s="78" t="s">
        <v>1629</v>
      </c>
      <c r="I1394" s="78" t="s">
        <v>15</v>
      </c>
      <c r="J1394" s="79">
        <v>2.62</v>
      </c>
      <c r="K1394" s="79">
        <v>18.78</v>
      </c>
      <c r="L1394" s="79" t="s">
        <v>17</v>
      </c>
      <c r="M1394" s="85"/>
      <c r="N1394" s="86"/>
      <c r="O1394" s="87"/>
      <c r="P1394" s="87"/>
      <c r="Q1394" s="82" t="s">
        <v>53</v>
      </c>
      <c r="R1394" s="82" t="s">
        <v>17</v>
      </c>
      <c r="S1394" s="83"/>
    </row>
    <row r="1395" spans="1:19" ht="12.75" x14ac:dyDescent="0.2">
      <c r="A1395" s="74">
        <v>164178</v>
      </c>
      <c r="B1395" s="84" t="s">
        <v>4193</v>
      </c>
      <c r="C1395" s="76" t="s">
        <v>23</v>
      </c>
      <c r="D1395" s="76" t="s">
        <v>197</v>
      </c>
      <c r="E1395" s="77">
        <v>19077</v>
      </c>
      <c r="F1395" s="78" t="s">
        <v>4194</v>
      </c>
      <c r="G1395" s="78" t="s">
        <v>19</v>
      </c>
      <c r="H1395" s="78" t="s">
        <v>1629</v>
      </c>
      <c r="I1395" s="78" t="s">
        <v>15</v>
      </c>
      <c r="J1395" s="79">
        <v>2.62</v>
      </c>
      <c r="K1395" s="79" t="s">
        <v>16</v>
      </c>
      <c r="L1395" s="79" t="s">
        <v>17</v>
      </c>
      <c r="M1395" s="85"/>
      <c r="N1395" s="86"/>
      <c r="O1395" s="87"/>
      <c r="P1395" s="87"/>
      <c r="Q1395" s="82" t="s">
        <v>21</v>
      </c>
      <c r="R1395" s="82" t="s">
        <v>1630</v>
      </c>
      <c r="S1395" s="83"/>
    </row>
    <row r="1396" spans="1:19" ht="12.75" x14ac:dyDescent="0.2">
      <c r="A1396" s="74">
        <v>208677</v>
      </c>
      <c r="B1396" s="84" t="s">
        <v>4195</v>
      </c>
      <c r="C1396" s="76" t="s">
        <v>2214</v>
      </c>
      <c r="D1396" s="76" t="s">
        <v>2215</v>
      </c>
      <c r="E1396" s="77">
        <v>853</v>
      </c>
      <c r="F1396" s="78" t="s">
        <v>2937</v>
      </c>
      <c r="G1396" s="78" t="s">
        <v>47</v>
      </c>
      <c r="H1396" s="78" t="s">
        <v>1629</v>
      </c>
      <c r="I1396" s="78" t="s">
        <v>160</v>
      </c>
      <c r="J1396" s="79">
        <v>2.62</v>
      </c>
      <c r="K1396" s="79">
        <v>48.82</v>
      </c>
      <c r="L1396" s="79">
        <v>45.46</v>
      </c>
      <c r="M1396" s="80">
        <v>110244</v>
      </c>
      <c r="N1396" s="81">
        <v>1.82</v>
      </c>
      <c r="O1396" s="82">
        <v>3.36</v>
      </c>
      <c r="P1396" s="82">
        <v>0</v>
      </c>
      <c r="Q1396" s="80" t="s">
        <v>21</v>
      </c>
      <c r="R1396" s="88" t="s">
        <v>1630</v>
      </c>
      <c r="S1396" s="83"/>
    </row>
    <row r="1397" spans="1:19" ht="12.75" x14ac:dyDescent="0.2">
      <c r="A1397" s="74">
        <v>994657</v>
      </c>
      <c r="B1397" s="76" t="s">
        <v>4196</v>
      </c>
      <c r="C1397" s="76" t="s">
        <v>2019</v>
      </c>
      <c r="D1397" s="76" t="s">
        <v>2020</v>
      </c>
      <c r="E1397" s="77" t="s">
        <v>4197</v>
      </c>
      <c r="F1397" s="78" t="s">
        <v>4198</v>
      </c>
      <c r="G1397" s="78" t="s">
        <v>47</v>
      </c>
      <c r="H1397" s="78" t="s">
        <v>1629</v>
      </c>
      <c r="I1397" s="78" t="s">
        <v>160</v>
      </c>
      <c r="J1397" s="79">
        <v>2.62</v>
      </c>
      <c r="K1397" s="79">
        <v>82.75</v>
      </c>
      <c r="L1397" s="79">
        <v>73.27</v>
      </c>
      <c r="M1397" s="80">
        <v>110244</v>
      </c>
      <c r="N1397" s="81">
        <v>11.45</v>
      </c>
      <c r="O1397" s="82">
        <v>9.48</v>
      </c>
      <c r="P1397" s="82">
        <v>0</v>
      </c>
      <c r="Q1397" s="82" t="s">
        <v>21</v>
      </c>
      <c r="R1397" s="82" t="s">
        <v>1630</v>
      </c>
      <c r="S1397" s="83"/>
    </row>
    <row r="1398" spans="1:19" ht="12.75" x14ac:dyDescent="0.2">
      <c r="A1398" s="74">
        <v>273482</v>
      </c>
      <c r="B1398" s="84" t="s">
        <v>4199</v>
      </c>
      <c r="C1398" s="76" t="s">
        <v>4200</v>
      </c>
      <c r="D1398" s="76" t="s">
        <v>4201</v>
      </c>
      <c r="E1398" s="77">
        <v>418304</v>
      </c>
      <c r="F1398" s="78" t="s">
        <v>1091</v>
      </c>
      <c r="G1398" s="78" t="s">
        <v>3184</v>
      </c>
      <c r="H1398" s="78" t="s">
        <v>1629</v>
      </c>
      <c r="I1398" s="78" t="s">
        <v>160</v>
      </c>
      <c r="J1398" s="79">
        <v>2.62</v>
      </c>
      <c r="K1398" s="79">
        <v>39.29</v>
      </c>
      <c r="L1398" s="79">
        <v>27.96</v>
      </c>
      <c r="M1398" s="80">
        <v>110601</v>
      </c>
      <c r="N1398" s="81">
        <v>6.37</v>
      </c>
      <c r="O1398" s="82">
        <v>11.33</v>
      </c>
      <c r="P1398" s="82">
        <v>0</v>
      </c>
      <c r="Q1398" s="82" t="s">
        <v>21</v>
      </c>
      <c r="R1398" s="82" t="s">
        <v>1630</v>
      </c>
      <c r="S1398" s="83"/>
    </row>
    <row r="1399" spans="1:19" ht="12.75" x14ac:dyDescent="0.2">
      <c r="A1399" s="74">
        <v>729222</v>
      </c>
      <c r="B1399" s="84" t="s">
        <v>4202</v>
      </c>
      <c r="C1399" s="76" t="s">
        <v>4200</v>
      </c>
      <c r="D1399" s="76" t="s">
        <v>4201</v>
      </c>
      <c r="E1399" s="77">
        <v>418305</v>
      </c>
      <c r="F1399" s="78" t="s">
        <v>1091</v>
      </c>
      <c r="G1399" s="78" t="s">
        <v>3184</v>
      </c>
      <c r="H1399" s="78" t="s">
        <v>1629</v>
      </c>
      <c r="I1399" s="78" t="s">
        <v>160</v>
      </c>
      <c r="J1399" s="79">
        <v>2.62</v>
      </c>
      <c r="K1399" s="79">
        <v>33.130000000000003</v>
      </c>
      <c r="L1399" s="79">
        <v>21.95</v>
      </c>
      <c r="M1399" s="80">
        <v>110601</v>
      </c>
      <c r="N1399" s="81">
        <v>6.29</v>
      </c>
      <c r="O1399" s="82">
        <v>11.18</v>
      </c>
      <c r="P1399" s="82">
        <v>0</v>
      </c>
      <c r="Q1399" s="82" t="s">
        <v>21</v>
      </c>
      <c r="R1399" s="82" t="s">
        <v>1630</v>
      </c>
      <c r="S1399" s="83"/>
    </row>
    <row r="1400" spans="1:19" ht="12.75" x14ac:dyDescent="0.2">
      <c r="A1400" s="74">
        <v>548942</v>
      </c>
      <c r="B1400" s="84" t="s">
        <v>4203</v>
      </c>
      <c r="C1400" s="76" t="s">
        <v>4200</v>
      </c>
      <c r="D1400" s="76" t="s">
        <v>4201</v>
      </c>
      <c r="E1400" s="77">
        <v>418317</v>
      </c>
      <c r="F1400" s="78" t="s">
        <v>1091</v>
      </c>
      <c r="G1400" s="78" t="s">
        <v>3184</v>
      </c>
      <c r="H1400" s="78" t="s">
        <v>1629</v>
      </c>
      <c r="I1400" s="78" t="s">
        <v>160</v>
      </c>
      <c r="J1400" s="79">
        <v>2.62</v>
      </c>
      <c r="K1400" s="79">
        <v>32.94</v>
      </c>
      <c r="L1400" s="79">
        <v>21.76</v>
      </c>
      <c r="M1400" s="80">
        <v>110601</v>
      </c>
      <c r="N1400" s="81">
        <v>6.29</v>
      </c>
      <c r="O1400" s="82">
        <v>11.18</v>
      </c>
      <c r="P1400" s="82">
        <v>0</v>
      </c>
      <c r="Q1400" s="82" t="s">
        <v>21</v>
      </c>
      <c r="R1400" s="82" t="s">
        <v>1630</v>
      </c>
      <c r="S1400" s="83"/>
    </row>
    <row r="1401" spans="1:19" ht="12.75" x14ac:dyDescent="0.2">
      <c r="A1401" s="74">
        <v>643142</v>
      </c>
      <c r="B1401" s="84" t="s">
        <v>4204</v>
      </c>
      <c r="C1401" s="76" t="s">
        <v>3182</v>
      </c>
      <c r="D1401" s="76" t="s">
        <v>3183</v>
      </c>
      <c r="E1401" s="77">
        <v>1089300</v>
      </c>
      <c r="F1401" s="78" t="s">
        <v>4205</v>
      </c>
      <c r="G1401" s="78" t="s">
        <v>3184</v>
      </c>
      <c r="H1401" s="78" t="s">
        <v>1629</v>
      </c>
      <c r="I1401" s="78" t="s">
        <v>160</v>
      </c>
      <c r="J1401" s="79">
        <v>2.62</v>
      </c>
      <c r="K1401" s="79">
        <v>55.18</v>
      </c>
      <c r="L1401" s="79">
        <v>32.35</v>
      </c>
      <c r="M1401" s="80">
        <v>110601</v>
      </c>
      <c r="N1401" s="81">
        <v>12.85</v>
      </c>
      <c r="O1401" s="82">
        <v>22.83</v>
      </c>
      <c r="P1401" s="82">
        <v>0</v>
      </c>
      <c r="Q1401" s="80" t="s">
        <v>21</v>
      </c>
      <c r="R1401" s="88" t="s">
        <v>1630</v>
      </c>
      <c r="S1401" s="83"/>
    </row>
    <row r="1402" spans="1:19" ht="12.75" x14ac:dyDescent="0.2">
      <c r="A1402" s="74">
        <v>547102</v>
      </c>
      <c r="B1402" s="84" t="s">
        <v>4206</v>
      </c>
      <c r="C1402" s="76" t="s">
        <v>3182</v>
      </c>
      <c r="D1402" s="76" t="s">
        <v>3183</v>
      </c>
      <c r="E1402" s="77">
        <v>1089302</v>
      </c>
      <c r="F1402" s="78" t="s">
        <v>271</v>
      </c>
      <c r="G1402" s="78" t="s">
        <v>3184</v>
      </c>
      <c r="H1402" s="78" t="s">
        <v>1629</v>
      </c>
      <c r="I1402" s="78" t="s">
        <v>160</v>
      </c>
      <c r="J1402" s="79">
        <v>2.62</v>
      </c>
      <c r="K1402" s="79">
        <v>65.02</v>
      </c>
      <c r="L1402" s="79">
        <v>41.91</v>
      </c>
      <c r="M1402" s="80">
        <v>110601</v>
      </c>
      <c r="N1402" s="81">
        <v>13</v>
      </c>
      <c r="O1402" s="82">
        <v>23.11</v>
      </c>
      <c r="P1402" s="82">
        <v>0</v>
      </c>
      <c r="Q1402" s="80" t="s">
        <v>21</v>
      </c>
      <c r="R1402" s="88" t="s">
        <v>1630</v>
      </c>
      <c r="S1402" s="83"/>
    </row>
    <row r="1403" spans="1:19" ht="12.75" x14ac:dyDescent="0.2">
      <c r="A1403" s="74">
        <v>248871</v>
      </c>
      <c r="B1403" s="84" t="s">
        <v>4207</v>
      </c>
      <c r="C1403" s="76" t="s">
        <v>3182</v>
      </c>
      <c r="D1403" s="76" t="s">
        <v>3183</v>
      </c>
      <c r="E1403" s="77" t="s">
        <v>4208</v>
      </c>
      <c r="F1403" s="78" t="s">
        <v>4209</v>
      </c>
      <c r="G1403" s="78" t="s">
        <v>3184</v>
      </c>
      <c r="H1403" s="78" t="s">
        <v>1629</v>
      </c>
      <c r="I1403" s="78" t="s">
        <v>160</v>
      </c>
      <c r="J1403" s="79">
        <v>2.62</v>
      </c>
      <c r="K1403" s="79">
        <v>38.43</v>
      </c>
      <c r="L1403" s="79">
        <v>25.28</v>
      </c>
      <c r="M1403" s="80">
        <v>110601</v>
      </c>
      <c r="N1403" s="81">
        <v>7.4</v>
      </c>
      <c r="O1403" s="82">
        <v>13.16</v>
      </c>
      <c r="P1403" s="82">
        <v>0</v>
      </c>
      <c r="Q1403" s="80" t="s">
        <v>21</v>
      </c>
      <c r="R1403" s="88" t="s">
        <v>1630</v>
      </c>
      <c r="S1403" s="84" t="s">
        <v>4210</v>
      </c>
    </row>
    <row r="1404" spans="1:19" ht="12.75" x14ac:dyDescent="0.2">
      <c r="A1404" s="74">
        <v>453984</v>
      </c>
      <c r="B1404" s="76" t="s">
        <v>4211</v>
      </c>
      <c r="C1404" s="76" t="s">
        <v>4212</v>
      </c>
      <c r="D1404" s="76" t="s">
        <v>1722</v>
      </c>
      <c r="E1404" s="77">
        <v>8435710084</v>
      </c>
      <c r="F1404" s="78" t="s">
        <v>888</v>
      </c>
      <c r="G1404" s="78" t="s">
        <v>33</v>
      </c>
      <c r="H1404" s="78" t="s">
        <v>1629</v>
      </c>
      <c r="I1404" s="78" t="s">
        <v>15</v>
      </c>
      <c r="J1404" s="79">
        <v>2.62</v>
      </c>
      <c r="K1404" s="79">
        <v>29.99</v>
      </c>
      <c r="L1404" s="79" t="s">
        <v>17</v>
      </c>
      <c r="M1404" s="85"/>
      <c r="N1404" s="86"/>
      <c r="O1404" s="87"/>
      <c r="P1404" s="87"/>
      <c r="Q1404" s="80" t="s">
        <v>21</v>
      </c>
      <c r="R1404" s="88" t="s">
        <v>1630</v>
      </c>
      <c r="S1404" s="83"/>
    </row>
    <row r="1405" spans="1:19" ht="12.75" x14ac:dyDescent="0.2">
      <c r="A1405" s="74">
        <v>105220</v>
      </c>
      <c r="B1405" s="76" t="s">
        <v>4213</v>
      </c>
      <c r="C1405" s="76" t="s">
        <v>890</v>
      </c>
      <c r="D1405" s="76" t="s">
        <v>1187</v>
      </c>
      <c r="E1405" s="77">
        <v>2840011130</v>
      </c>
      <c r="F1405" s="78" t="s">
        <v>891</v>
      </c>
      <c r="G1405" s="78" t="s">
        <v>33</v>
      </c>
      <c r="H1405" s="78" t="s">
        <v>1629</v>
      </c>
      <c r="I1405" s="78" t="s">
        <v>15</v>
      </c>
      <c r="J1405" s="79">
        <v>2.62</v>
      </c>
      <c r="K1405" s="79">
        <v>44.8</v>
      </c>
      <c r="L1405" s="79" t="s">
        <v>17</v>
      </c>
      <c r="M1405" s="85"/>
      <c r="N1405" s="86"/>
      <c r="O1405" s="87"/>
      <c r="P1405" s="87"/>
      <c r="Q1405" s="80" t="s">
        <v>21</v>
      </c>
      <c r="R1405" s="88" t="s">
        <v>1630</v>
      </c>
      <c r="S1405" s="83"/>
    </row>
    <row r="1406" spans="1:19" ht="12.75" x14ac:dyDescent="0.2">
      <c r="A1406" s="74">
        <v>419480</v>
      </c>
      <c r="B1406" s="76" t="s">
        <v>4214</v>
      </c>
      <c r="C1406" s="76" t="s">
        <v>890</v>
      </c>
      <c r="D1406" s="76" t="s">
        <v>1187</v>
      </c>
      <c r="E1406" s="77">
        <v>2840030900</v>
      </c>
      <c r="F1406" s="78" t="s">
        <v>4215</v>
      </c>
      <c r="G1406" s="78" t="s">
        <v>33</v>
      </c>
      <c r="H1406" s="78" t="s">
        <v>1629</v>
      </c>
      <c r="I1406" s="78" t="s">
        <v>15</v>
      </c>
      <c r="J1406" s="79">
        <v>2.62</v>
      </c>
      <c r="K1406" s="79">
        <v>32</v>
      </c>
      <c r="L1406" s="79" t="s">
        <v>17</v>
      </c>
      <c r="M1406" s="85"/>
      <c r="N1406" s="86"/>
      <c r="O1406" s="87"/>
      <c r="P1406" s="87"/>
      <c r="Q1406" s="80" t="s">
        <v>21</v>
      </c>
      <c r="R1406" s="88" t="s">
        <v>1630</v>
      </c>
      <c r="S1406" s="83"/>
    </row>
    <row r="1407" spans="1:19" ht="12.75" x14ac:dyDescent="0.2">
      <c r="A1407" s="74">
        <v>675222</v>
      </c>
      <c r="B1407" s="76" t="s">
        <v>4216</v>
      </c>
      <c r="C1407" s="76" t="s">
        <v>2222</v>
      </c>
      <c r="D1407" s="76" t="s">
        <v>2223</v>
      </c>
      <c r="E1407" s="77">
        <v>12302</v>
      </c>
      <c r="F1407" s="78" t="s">
        <v>3390</v>
      </c>
      <c r="G1407" s="78" t="s">
        <v>47</v>
      </c>
      <c r="H1407" s="78" t="s">
        <v>1629</v>
      </c>
      <c r="I1407" s="80" t="s">
        <v>1181</v>
      </c>
      <c r="J1407" s="79">
        <v>2.62</v>
      </c>
      <c r="K1407" s="79" t="s">
        <v>17</v>
      </c>
      <c r="L1407" s="79">
        <v>81.02</v>
      </c>
      <c r="M1407" s="80">
        <v>100193</v>
      </c>
      <c r="N1407" s="81">
        <v>64</v>
      </c>
      <c r="O1407" s="82">
        <v>90.39</v>
      </c>
      <c r="P1407" s="82">
        <v>0</v>
      </c>
      <c r="Q1407" s="80" t="s">
        <v>21</v>
      </c>
      <c r="R1407" s="88" t="s">
        <v>1630</v>
      </c>
      <c r="S1407" s="83"/>
    </row>
    <row r="1408" spans="1:19" ht="12.75" x14ac:dyDescent="0.2">
      <c r="A1408" s="74">
        <v>134740</v>
      </c>
      <c r="B1408" s="84" t="s">
        <v>4217</v>
      </c>
      <c r="C1408" s="76" t="s">
        <v>4218</v>
      </c>
      <c r="D1408" s="76" t="s">
        <v>4219</v>
      </c>
      <c r="E1408" s="77" t="s">
        <v>4220</v>
      </c>
      <c r="F1408" s="78" t="s">
        <v>4221</v>
      </c>
      <c r="G1408" s="78" t="s">
        <v>47</v>
      </c>
      <c r="H1408" s="78" t="s">
        <v>1629</v>
      </c>
      <c r="I1408" s="78" t="s">
        <v>15</v>
      </c>
      <c r="J1408" s="79">
        <v>2.62</v>
      </c>
      <c r="K1408" s="79">
        <v>48.31</v>
      </c>
      <c r="L1408" s="79" t="s">
        <v>17</v>
      </c>
      <c r="M1408" s="85"/>
      <c r="N1408" s="86"/>
      <c r="O1408" s="87"/>
      <c r="P1408" s="87"/>
      <c r="Q1408" s="82" t="s">
        <v>21</v>
      </c>
      <c r="R1408" s="82" t="s">
        <v>1630</v>
      </c>
      <c r="S1408" s="83"/>
    </row>
    <row r="1409" spans="1:19" ht="12.75" x14ac:dyDescent="0.2">
      <c r="A1409" s="74">
        <v>439739</v>
      </c>
      <c r="B1409" s="76" t="s">
        <v>4222</v>
      </c>
      <c r="C1409" s="76" t="s">
        <v>1975</v>
      </c>
      <c r="D1409" s="76" t="s">
        <v>1976</v>
      </c>
      <c r="E1409" s="77" t="s">
        <v>4223</v>
      </c>
      <c r="F1409" s="78" t="s">
        <v>360</v>
      </c>
      <c r="G1409" s="78" t="s">
        <v>47</v>
      </c>
      <c r="H1409" s="78" t="s">
        <v>1629</v>
      </c>
      <c r="I1409" s="78" t="s">
        <v>15</v>
      </c>
      <c r="J1409" s="79">
        <v>2.62</v>
      </c>
      <c r="K1409" s="79">
        <v>109.38</v>
      </c>
      <c r="L1409" s="79" t="s">
        <v>17</v>
      </c>
      <c r="M1409" s="85"/>
      <c r="N1409" s="86"/>
      <c r="O1409" s="87"/>
      <c r="P1409" s="87"/>
      <c r="Q1409" s="82" t="s">
        <v>21</v>
      </c>
      <c r="R1409" s="82" t="s">
        <v>1630</v>
      </c>
      <c r="S1409" s="83"/>
    </row>
    <row r="1410" spans="1:19" ht="12.75" x14ac:dyDescent="0.2">
      <c r="A1410" s="74">
        <v>632160</v>
      </c>
      <c r="B1410" s="84" t="s">
        <v>4224</v>
      </c>
      <c r="C1410" s="84" t="s">
        <v>4225</v>
      </c>
      <c r="D1410" s="76" t="s">
        <v>632</v>
      </c>
      <c r="E1410" s="77">
        <v>13426</v>
      </c>
      <c r="F1410" s="78" t="s">
        <v>202</v>
      </c>
      <c r="G1410" s="78" t="s">
        <v>47</v>
      </c>
      <c r="H1410" s="78" t="s">
        <v>1629</v>
      </c>
      <c r="I1410" s="78" t="s">
        <v>15</v>
      </c>
      <c r="J1410" s="79">
        <v>2.62</v>
      </c>
      <c r="K1410" s="79">
        <v>62.82</v>
      </c>
      <c r="L1410" s="79" t="s">
        <v>17</v>
      </c>
      <c r="M1410" s="85"/>
      <c r="N1410" s="86"/>
      <c r="O1410" s="87"/>
      <c r="P1410" s="87"/>
      <c r="Q1410" s="82" t="s">
        <v>21</v>
      </c>
      <c r="R1410" s="82" t="s">
        <v>1630</v>
      </c>
      <c r="S1410" s="84" t="s">
        <v>1784</v>
      </c>
    </row>
    <row r="1411" spans="1:19" ht="12.75" x14ac:dyDescent="0.2">
      <c r="A1411" s="74">
        <v>498702</v>
      </c>
      <c r="B1411" s="84" t="s">
        <v>4226</v>
      </c>
      <c r="C1411" s="76" t="s">
        <v>2222</v>
      </c>
      <c r="D1411" s="76" t="s">
        <v>2223</v>
      </c>
      <c r="E1411" s="77">
        <v>12307</v>
      </c>
      <c r="F1411" s="78" t="s">
        <v>271</v>
      </c>
      <c r="G1411" s="78" t="s">
        <v>47</v>
      </c>
      <c r="H1411" s="78" t="s">
        <v>1629</v>
      </c>
      <c r="I1411" s="80" t="s">
        <v>1181</v>
      </c>
      <c r="J1411" s="79">
        <v>2.62</v>
      </c>
      <c r="K1411" s="79" t="s">
        <v>17</v>
      </c>
      <c r="L1411" s="79">
        <v>35.619999999999997</v>
      </c>
      <c r="M1411" s="80">
        <v>100193</v>
      </c>
      <c r="N1411" s="81">
        <v>22.8</v>
      </c>
      <c r="O1411" s="82">
        <v>32.200000000000003</v>
      </c>
      <c r="P1411" s="82">
        <v>0</v>
      </c>
      <c r="Q1411" s="80" t="s">
        <v>21</v>
      </c>
      <c r="R1411" s="88" t="s">
        <v>1630</v>
      </c>
      <c r="S1411" s="83"/>
    </row>
    <row r="1412" spans="1:19" ht="12.75" x14ac:dyDescent="0.2">
      <c r="A1412" s="74">
        <v>801860</v>
      </c>
      <c r="B1412" s="84" t="s">
        <v>4227</v>
      </c>
      <c r="C1412" s="76" t="s">
        <v>2222</v>
      </c>
      <c r="D1412" s="76" t="s">
        <v>2223</v>
      </c>
      <c r="E1412" s="77">
        <v>12105</v>
      </c>
      <c r="F1412" s="78" t="s">
        <v>202</v>
      </c>
      <c r="G1412" s="78" t="s">
        <v>47</v>
      </c>
      <c r="H1412" s="78" t="s">
        <v>1629</v>
      </c>
      <c r="I1412" s="78" t="s">
        <v>15</v>
      </c>
      <c r="J1412" s="79">
        <v>2.62</v>
      </c>
      <c r="K1412" s="79">
        <v>55.32</v>
      </c>
      <c r="L1412" s="79" t="s">
        <v>17</v>
      </c>
      <c r="M1412" s="85"/>
      <c r="N1412" s="86"/>
      <c r="O1412" s="87"/>
      <c r="P1412" s="87"/>
      <c r="Q1412" s="80" t="s">
        <v>21</v>
      </c>
      <c r="R1412" s="88" t="s">
        <v>1630</v>
      </c>
      <c r="S1412" s="83"/>
    </row>
    <row r="1413" spans="1:19" ht="12.75" x14ac:dyDescent="0.2">
      <c r="A1413" s="74">
        <v>451660</v>
      </c>
      <c r="B1413" s="76" t="s">
        <v>4228</v>
      </c>
      <c r="C1413" s="76" t="s">
        <v>1919</v>
      </c>
      <c r="D1413" s="76" t="s">
        <v>158</v>
      </c>
      <c r="E1413" s="77">
        <v>10000013717</v>
      </c>
      <c r="F1413" s="78" t="s">
        <v>4229</v>
      </c>
      <c r="G1413" s="78" t="s">
        <v>47</v>
      </c>
      <c r="H1413" s="78" t="s">
        <v>1629</v>
      </c>
      <c r="I1413" s="80" t="s">
        <v>1181</v>
      </c>
      <c r="J1413" s="79">
        <v>2.62</v>
      </c>
      <c r="K1413" s="79" t="s">
        <v>17</v>
      </c>
      <c r="L1413" s="79">
        <v>41.89</v>
      </c>
      <c r="M1413" s="80">
        <v>100193</v>
      </c>
      <c r="N1413" s="81">
        <v>12.35</v>
      </c>
      <c r="O1413" s="82">
        <v>17.440000000000001</v>
      </c>
      <c r="P1413" s="82">
        <v>0</v>
      </c>
      <c r="Q1413" s="82" t="s">
        <v>21</v>
      </c>
      <c r="R1413" s="82" t="s">
        <v>1630</v>
      </c>
      <c r="S1413" s="83"/>
    </row>
    <row r="1414" spans="1:19" ht="12.75" x14ac:dyDescent="0.2">
      <c r="A1414" s="74">
        <v>226198</v>
      </c>
      <c r="B1414" s="76" t="s">
        <v>4230</v>
      </c>
      <c r="C1414" s="76" t="s">
        <v>1919</v>
      </c>
      <c r="D1414" s="76" t="s">
        <v>158</v>
      </c>
      <c r="E1414" s="77">
        <v>10000044500</v>
      </c>
      <c r="F1414" s="78" t="s">
        <v>1989</v>
      </c>
      <c r="G1414" s="78" t="s">
        <v>47</v>
      </c>
      <c r="H1414" s="78" t="s">
        <v>1629</v>
      </c>
      <c r="I1414" s="78" t="s">
        <v>15</v>
      </c>
      <c r="J1414" s="79">
        <v>2.62</v>
      </c>
      <c r="K1414" s="79">
        <v>41.69</v>
      </c>
      <c r="L1414" s="79" t="s">
        <v>17</v>
      </c>
      <c r="M1414" s="85"/>
      <c r="N1414" s="86"/>
      <c r="O1414" s="87"/>
      <c r="P1414" s="87"/>
      <c r="Q1414" s="80" t="s">
        <v>21</v>
      </c>
      <c r="R1414" s="88" t="s">
        <v>1630</v>
      </c>
      <c r="S1414" s="83"/>
    </row>
    <row r="1415" spans="1:19" ht="12.75" x14ac:dyDescent="0.2">
      <c r="A1415" s="74">
        <v>894482</v>
      </c>
      <c r="B1415" s="92" t="s">
        <v>4231</v>
      </c>
      <c r="C1415" s="76" t="s">
        <v>2222</v>
      </c>
      <c r="D1415" s="76" t="s">
        <v>2222</v>
      </c>
      <c r="E1415" s="93">
        <v>17536</v>
      </c>
      <c r="F1415" s="78" t="s">
        <v>840</v>
      </c>
      <c r="G1415" s="78" t="s">
        <v>104</v>
      </c>
      <c r="H1415" s="78" t="s">
        <v>1629</v>
      </c>
      <c r="I1415" s="78" t="s">
        <v>15</v>
      </c>
      <c r="J1415" s="79">
        <v>2.62</v>
      </c>
      <c r="K1415" s="79">
        <v>109.72</v>
      </c>
      <c r="L1415" s="79" t="s">
        <v>17</v>
      </c>
      <c r="M1415" s="85"/>
      <c r="N1415" s="86"/>
      <c r="O1415" s="87"/>
      <c r="P1415" s="87"/>
      <c r="Q1415" s="83"/>
      <c r="R1415" s="110"/>
      <c r="S1415" s="83"/>
    </row>
    <row r="1416" spans="1:19" ht="12.75" x14ac:dyDescent="0.2">
      <c r="A1416" s="74">
        <v>597381</v>
      </c>
      <c r="B1416" s="84" t="s">
        <v>4232</v>
      </c>
      <c r="C1416" s="76" t="s">
        <v>1061</v>
      </c>
      <c r="D1416" s="76" t="s">
        <v>4233</v>
      </c>
      <c r="E1416" s="77">
        <v>95485</v>
      </c>
      <c r="F1416" s="78" t="s">
        <v>3884</v>
      </c>
      <c r="G1416" s="78" t="s">
        <v>19</v>
      </c>
      <c r="H1416" s="78" t="s">
        <v>1629</v>
      </c>
      <c r="I1416" s="80" t="s">
        <v>15</v>
      </c>
      <c r="J1416" s="79">
        <v>2.62</v>
      </c>
      <c r="K1416" s="79" t="s">
        <v>16</v>
      </c>
      <c r="L1416" s="79" t="s">
        <v>17</v>
      </c>
      <c r="M1416" s="85"/>
      <c r="N1416" s="86"/>
      <c r="O1416" s="87"/>
      <c r="P1416" s="87"/>
      <c r="Q1416" s="82" t="s">
        <v>21</v>
      </c>
      <c r="R1416" s="82" t="s">
        <v>1630</v>
      </c>
      <c r="S1416" s="83"/>
    </row>
    <row r="1417" spans="1:19" ht="12.75" x14ac:dyDescent="0.2">
      <c r="A1417" s="74">
        <v>233285</v>
      </c>
      <c r="B1417" s="84" t="s">
        <v>4234</v>
      </c>
      <c r="C1417" s="76" t="s">
        <v>1061</v>
      </c>
      <c r="D1417" s="76" t="s">
        <v>4233</v>
      </c>
      <c r="E1417" s="77">
        <v>92470</v>
      </c>
      <c r="F1417" s="78" t="s">
        <v>4235</v>
      </c>
      <c r="G1417" s="78" t="s">
        <v>19</v>
      </c>
      <c r="H1417" s="78" t="s">
        <v>1629</v>
      </c>
      <c r="I1417" s="80" t="s">
        <v>15</v>
      </c>
      <c r="J1417" s="79">
        <v>2.62</v>
      </c>
      <c r="K1417" s="79" t="s">
        <v>16</v>
      </c>
      <c r="L1417" s="79" t="s">
        <v>17</v>
      </c>
      <c r="M1417" s="85"/>
      <c r="N1417" s="86"/>
      <c r="O1417" s="87"/>
      <c r="P1417" s="87"/>
      <c r="Q1417" s="80" t="s">
        <v>21</v>
      </c>
      <c r="R1417" s="88" t="s">
        <v>1630</v>
      </c>
      <c r="S1417" s="83"/>
    </row>
    <row r="1418" spans="1:19" ht="12.75" x14ac:dyDescent="0.2">
      <c r="A1418" s="74">
        <v>233277</v>
      </c>
      <c r="B1418" s="84" t="s">
        <v>4236</v>
      </c>
      <c r="C1418" s="76" t="s">
        <v>1061</v>
      </c>
      <c r="D1418" s="76" t="s">
        <v>4233</v>
      </c>
      <c r="E1418" s="77">
        <v>92460</v>
      </c>
      <c r="F1418" s="78" t="s">
        <v>4237</v>
      </c>
      <c r="G1418" s="78" t="s">
        <v>19</v>
      </c>
      <c r="H1418" s="78" t="s">
        <v>1629</v>
      </c>
      <c r="I1418" s="80" t="s">
        <v>15</v>
      </c>
      <c r="J1418" s="79">
        <v>2.62</v>
      </c>
      <c r="K1418" s="79" t="s">
        <v>16</v>
      </c>
      <c r="L1418" s="79" t="s">
        <v>17</v>
      </c>
      <c r="M1418" s="85"/>
      <c r="N1418" s="86"/>
      <c r="O1418" s="87"/>
      <c r="P1418" s="87"/>
      <c r="Q1418" s="82" t="s">
        <v>21</v>
      </c>
      <c r="R1418" s="82" t="s">
        <v>1630</v>
      </c>
      <c r="S1418" s="83"/>
    </row>
    <row r="1419" spans="1:19" ht="12.75" x14ac:dyDescent="0.2">
      <c r="A1419" s="74">
        <v>118516</v>
      </c>
      <c r="B1419" s="84" t="s">
        <v>4238</v>
      </c>
      <c r="C1419" s="76" t="s">
        <v>44</v>
      </c>
      <c r="D1419" s="76" t="s">
        <v>901</v>
      </c>
      <c r="E1419" s="77">
        <v>118516</v>
      </c>
      <c r="F1419" s="78" t="s">
        <v>4239</v>
      </c>
      <c r="G1419" s="78" t="s">
        <v>33</v>
      </c>
      <c r="H1419" s="78" t="s">
        <v>1629</v>
      </c>
      <c r="I1419" s="78" t="s">
        <v>15</v>
      </c>
      <c r="J1419" s="79">
        <v>2.62</v>
      </c>
      <c r="K1419" s="79">
        <v>73.66</v>
      </c>
      <c r="L1419" s="79" t="s">
        <v>17</v>
      </c>
      <c r="M1419" s="85"/>
      <c r="N1419" s="86"/>
      <c r="O1419" s="87"/>
      <c r="P1419" s="87"/>
      <c r="Q1419" s="82" t="s">
        <v>21</v>
      </c>
      <c r="R1419" s="82" t="s">
        <v>1630</v>
      </c>
      <c r="S1419" s="83"/>
    </row>
    <row r="1420" spans="1:19" ht="12.75" x14ac:dyDescent="0.2">
      <c r="A1420" s="74">
        <v>241921</v>
      </c>
      <c r="B1420" s="84" t="s">
        <v>4240</v>
      </c>
      <c r="C1420" s="76" t="s">
        <v>4241</v>
      </c>
      <c r="D1420" s="76" t="s">
        <v>4242</v>
      </c>
      <c r="E1420" s="77">
        <v>2970022313</v>
      </c>
      <c r="F1420" s="78" t="s">
        <v>4243</v>
      </c>
      <c r="G1420" s="78" t="s">
        <v>33</v>
      </c>
      <c r="H1420" s="78" t="s">
        <v>1629</v>
      </c>
      <c r="I1420" s="78" t="s">
        <v>160</v>
      </c>
      <c r="J1420" s="79">
        <v>2.62</v>
      </c>
      <c r="K1420" s="79">
        <v>74.760000000000005</v>
      </c>
      <c r="L1420" s="79">
        <v>60.4</v>
      </c>
      <c r="M1420" s="80">
        <v>110227</v>
      </c>
      <c r="N1420" s="81">
        <v>97.5</v>
      </c>
      <c r="O1420" s="82">
        <v>14.36</v>
      </c>
      <c r="P1420" s="82">
        <v>0</v>
      </c>
      <c r="Q1420" s="80" t="s">
        <v>21</v>
      </c>
      <c r="R1420" s="88" t="s">
        <v>1630</v>
      </c>
      <c r="S1420" s="83"/>
    </row>
    <row r="1421" spans="1:19" ht="12.75" x14ac:dyDescent="0.2">
      <c r="A1421" s="74">
        <v>860560</v>
      </c>
      <c r="B1421" s="84" t="s">
        <v>4244</v>
      </c>
      <c r="C1421" s="76" t="s">
        <v>896</v>
      </c>
      <c r="D1421" s="76" t="s">
        <v>636</v>
      </c>
      <c r="E1421" s="77">
        <v>1000002870</v>
      </c>
      <c r="F1421" s="78" t="s">
        <v>164</v>
      </c>
      <c r="G1421" s="78" t="s">
        <v>104</v>
      </c>
      <c r="H1421" s="78" t="s">
        <v>1629</v>
      </c>
      <c r="I1421" s="78" t="s">
        <v>160</v>
      </c>
      <c r="J1421" s="79">
        <v>2.62</v>
      </c>
      <c r="K1421" s="79">
        <v>37.64</v>
      </c>
      <c r="L1421" s="79">
        <v>30.19</v>
      </c>
      <c r="M1421" s="80">
        <v>100506</v>
      </c>
      <c r="N1421" s="81">
        <v>43.64</v>
      </c>
      <c r="O1421" s="82">
        <v>7.45</v>
      </c>
      <c r="P1421" s="82">
        <v>0</v>
      </c>
      <c r="Q1421" s="80" t="s">
        <v>21</v>
      </c>
      <c r="R1421" s="88" t="s">
        <v>1630</v>
      </c>
      <c r="S1421" s="83"/>
    </row>
    <row r="1422" spans="1:19" ht="12.75" x14ac:dyDescent="0.2">
      <c r="A1422" s="74">
        <v>538872</v>
      </c>
      <c r="B1422" s="84" t="s">
        <v>4245</v>
      </c>
      <c r="C1422" s="76" t="s">
        <v>896</v>
      </c>
      <c r="D1422" s="76" t="s">
        <v>636</v>
      </c>
      <c r="E1422" s="77">
        <v>1000006639</v>
      </c>
      <c r="F1422" s="78" t="s">
        <v>164</v>
      </c>
      <c r="G1422" s="78" t="s">
        <v>104</v>
      </c>
      <c r="H1422" s="78" t="s">
        <v>1629</v>
      </c>
      <c r="I1422" s="78" t="s">
        <v>160</v>
      </c>
      <c r="J1422" s="79">
        <v>2.62</v>
      </c>
      <c r="K1422" s="79">
        <v>54.05</v>
      </c>
      <c r="L1422" s="79">
        <v>46.6</v>
      </c>
      <c r="M1422" s="80">
        <v>100506</v>
      </c>
      <c r="N1422" s="81">
        <v>43.64</v>
      </c>
      <c r="O1422" s="82">
        <v>7.45</v>
      </c>
      <c r="P1422" s="82">
        <v>0</v>
      </c>
      <c r="Q1422" s="82" t="s">
        <v>21</v>
      </c>
      <c r="R1422" s="82" t="s">
        <v>1630</v>
      </c>
      <c r="S1422" s="83"/>
    </row>
    <row r="1423" spans="1:19" ht="12.75" x14ac:dyDescent="0.2">
      <c r="A1423" s="74">
        <v>836762</v>
      </c>
      <c r="B1423" s="76" t="s">
        <v>4246</v>
      </c>
      <c r="C1423" s="76" t="s">
        <v>4247</v>
      </c>
      <c r="D1423" s="76" t="s">
        <v>3093</v>
      </c>
      <c r="E1423" s="77" t="s">
        <v>4248</v>
      </c>
      <c r="F1423" s="78" t="s">
        <v>1172</v>
      </c>
      <c r="G1423" s="78" t="s">
        <v>19</v>
      </c>
      <c r="H1423" s="78" t="s">
        <v>1629</v>
      </c>
      <c r="I1423" s="78" t="s">
        <v>15</v>
      </c>
      <c r="J1423" s="79">
        <v>2.62</v>
      </c>
      <c r="K1423" s="79">
        <v>40.04</v>
      </c>
      <c r="L1423" s="79" t="s">
        <v>17</v>
      </c>
      <c r="M1423" s="85"/>
      <c r="N1423" s="86"/>
      <c r="O1423" s="87"/>
      <c r="P1423" s="87"/>
      <c r="Q1423" s="82" t="s">
        <v>21</v>
      </c>
      <c r="R1423" s="82" t="s">
        <v>1630</v>
      </c>
      <c r="S1423" s="83"/>
    </row>
    <row r="1424" spans="1:19" ht="12.75" x14ac:dyDescent="0.2">
      <c r="A1424" s="74">
        <v>249106</v>
      </c>
      <c r="B1424" s="84" t="s">
        <v>4249</v>
      </c>
      <c r="C1424" s="76" t="s">
        <v>896</v>
      </c>
      <c r="D1424" s="76" t="s">
        <v>636</v>
      </c>
      <c r="E1424" s="77" t="s">
        <v>4250</v>
      </c>
      <c r="F1424" s="78" t="s">
        <v>164</v>
      </c>
      <c r="G1424" s="78" t="s">
        <v>104</v>
      </c>
      <c r="H1424" s="78" t="s">
        <v>1629</v>
      </c>
      <c r="I1424" s="78" t="s">
        <v>160</v>
      </c>
      <c r="J1424" s="79">
        <v>2.62</v>
      </c>
      <c r="K1424" s="79">
        <v>36.31</v>
      </c>
      <c r="L1424" s="79">
        <v>28.86</v>
      </c>
      <c r="M1424" s="80">
        <v>100506</v>
      </c>
      <c r="N1424" s="81">
        <v>43.64</v>
      </c>
      <c r="O1424" s="82">
        <v>7.45</v>
      </c>
      <c r="P1424" s="82">
        <v>0</v>
      </c>
      <c r="Q1424" s="82" t="s">
        <v>21</v>
      </c>
      <c r="R1424" s="82" t="s">
        <v>1630</v>
      </c>
      <c r="S1424" s="83"/>
    </row>
    <row r="1425" spans="1:19" ht="12.75" x14ac:dyDescent="0.2">
      <c r="A1425" s="74">
        <v>613738</v>
      </c>
      <c r="B1425" s="84" t="s">
        <v>4251</v>
      </c>
      <c r="C1425" s="76" t="s">
        <v>900</v>
      </c>
      <c r="D1425" s="76" t="s">
        <v>901</v>
      </c>
      <c r="E1425" s="77">
        <v>76468</v>
      </c>
      <c r="F1425" s="78" t="s">
        <v>2099</v>
      </c>
      <c r="G1425" s="78" t="s">
        <v>33</v>
      </c>
      <c r="H1425" s="78" t="s">
        <v>1629</v>
      </c>
      <c r="I1425" s="78" t="s">
        <v>160</v>
      </c>
      <c r="J1425" s="79">
        <v>2.62</v>
      </c>
      <c r="K1425" s="79">
        <v>72.13</v>
      </c>
      <c r="L1425" s="79">
        <v>56.66</v>
      </c>
      <c r="M1425" s="80">
        <v>110227</v>
      </c>
      <c r="N1425" s="81">
        <v>105</v>
      </c>
      <c r="O1425" s="82">
        <v>15.47</v>
      </c>
      <c r="P1425" s="82">
        <v>0</v>
      </c>
      <c r="Q1425" s="82" t="s">
        <v>21</v>
      </c>
      <c r="R1425" s="82" t="s">
        <v>1630</v>
      </c>
      <c r="S1425" s="83"/>
    </row>
    <row r="1426" spans="1:19" ht="12.75" x14ac:dyDescent="0.2">
      <c r="A1426" s="74">
        <v>193610</v>
      </c>
      <c r="B1426" s="84" t="s">
        <v>4252</v>
      </c>
      <c r="C1426" s="76" t="s">
        <v>900</v>
      </c>
      <c r="D1426" s="76" t="s">
        <v>901</v>
      </c>
      <c r="E1426" s="77">
        <v>10169</v>
      </c>
      <c r="F1426" s="78" t="s">
        <v>902</v>
      </c>
      <c r="G1426" s="78" t="s">
        <v>33</v>
      </c>
      <c r="H1426" s="78" t="s">
        <v>1629</v>
      </c>
      <c r="I1426" s="78" t="s">
        <v>160</v>
      </c>
      <c r="J1426" s="79">
        <v>2.62</v>
      </c>
      <c r="K1426" s="79">
        <v>66.86</v>
      </c>
      <c r="L1426" s="79">
        <v>53.37</v>
      </c>
      <c r="M1426" s="80">
        <v>110227</v>
      </c>
      <c r="N1426" s="81">
        <v>91.55</v>
      </c>
      <c r="O1426" s="82">
        <v>13.49</v>
      </c>
      <c r="P1426" s="82">
        <v>0</v>
      </c>
      <c r="Q1426" s="82" t="s">
        <v>21</v>
      </c>
      <c r="R1426" s="82" t="s">
        <v>1630</v>
      </c>
      <c r="S1426" s="83"/>
    </row>
    <row r="1427" spans="1:19" ht="12.75" x14ac:dyDescent="0.2">
      <c r="A1427" s="74">
        <v>222585</v>
      </c>
      <c r="B1427" s="84" t="s">
        <v>4253</v>
      </c>
      <c r="C1427" s="76" t="s">
        <v>900</v>
      </c>
      <c r="D1427" s="76" t="s">
        <v>901</v>
      </c>
      <c r="E1427" s="77">
        <v>81837</v>
      </c>
      <c r="F1427" s="78" t="s">
        <v>4254</v>
      </c>
      <c r="G1427" s="78" t="s">
        <v>33</v>
      </c>
      <c r="H1427" s="78" t="s">
        <v>1629</v>
      </c>
      <c r="I1427" s="78" t="s">
        <v>160</v>
      </c>
      <c r="J1427" s="79">
        <v>2.62</v>
      </c>
      <c r="K1427" s="79">
        <v>67.88</v>
      </c>
      <c r="L1427" s="79">
        <v>52.19</v>
      </c>
      <c r="M1427" s="80">
        <v>110227</v>
      </c>
      <c r="N1427" s="81">
        <v>106.5</v>
      </c>
      <c r="O1427" s="82">
        <v>15.69</v>
      </c>
      <c r="P1427" s="82">
        <v>0</v>
      </c>
      <c r="Q1427" s="82" t="s">
        <v>21</v>
      </c>
      <c r="R1427" s="82" t="s">
        <v>1630</v>
      </c>
      <c r="S1427" s="89"/>
    </row>
    <row r="1428" spans="1:19" ht="12.75" x14ac:dyDescent="0.2">
      <c r="A1428" s="74">
        <v>541117</v>
      </c>
      <c r="B1428" s="76" t="s">
        <v>4255</v>
      </c>
      <c r="C1428" s="76" t="s">
        <v>44</v>
      </c>
      <c r="D1428" s="76" t="s">
        <v>3093</v>
      </c>
      <c r="E1428" s="77" t="s">
        <v>4256</v>
      </c>
      <c r="F1428" s="78" t="s">
        <v>848</v>
      </c>
      <c r="G1428" s="78" t="s">
        <v>19</v>
      </c>
      <c r="H1428" s="78" t="s">
        <v>1629</v>
      </c>
      <c r="I1428" s="78" t="s">
        <v>15</v>
      </c>
      <c r="J1428" s="79">
        <v>2.62</v>
      </c>
      <c r="K1428" s="79">
        <v>31.15</v>
      </c>
      <c r="L1428" s="79" t="s">
        <v>17</v>
      </c>
      <c r="M1428" s="85"/>
      <c r="N1428" s="86"/>
      <c r="O1428" s="87"/>
      <c r="P1428" s="87"/>
      <c r="Q1428" s="82" t="s">
        <v>21</v>
      </c>
      <c r="R1428" s="82" t="s">
        <v>1630</v>
      </c>
      <c r="S1428" s="83"/>
    </row>
    <row r="1429" spans="1:19" ht="12.75" x14ac:dyDescent="0.2">
      <c r="A1429" s="74">
        <v>847216</v>
      </c>
      <c r="B1429" s="84" t="s">
        <v>4257</v>
      </c>
      <c r="C1429" s="76" t="s">
        <v>2790</v>
      </c>
      <c r="D1429" s="76" t="s">
        <v>585</v>
      </c>
      <c r="E1429" s="77">
        <v>10071179757672</v>
      </c>
      <c r="F1429" s="78" t="s">
        <v>2791</v>
      </c>
      <c r="G1429" s="78" t="s">
        <v>104</v>
      </c>
      <c r="H1429" s="78" t="s">
        <v>1629</v>
      </c>
      <c r="I1429" s="78" t="s">
        <v>15</v>
      </c>
      <c r="J1429" s="79">
        <v>2.62</v>
      </c>
      <c r="K1429" s="79">
        <v>23.84</v>
      </c>
      <c r="L1429" s="79" t="s">
        <v>17</v>
      </c>
      <c r="M1429" s="85"/>
      <c r="N1429" s="86"/>
      <c r="O1429" s="87"/>
      <c r="P1429" s="87"/>
      <c r="Q1429" s="82" t="s">
        <v>21</v>
      </c>
      <c r="R1429" s="82" t="s">
        <v>1630</v>
      </c>
      <c r="S1429" s="83"/>
    </row>
    <row r="1430" spans="1:19" ht="12.75" x14ac:dyDescent="0.2">
      <c r="A1430" s="74">
        <v>844883</v>
      </c>
      <c r="B1430" s="84" t="s">
        <v>4258</v>
      </c>
      <c r="C1430" s="76" t="s">
        <v>23</v>
      </c>
      <c r="D1430" s="76" t="s">
        <v>4259</v>
      </c>
      <c r="E1430" s="77" t="s">
        <v>4260</v>
      </c>
      <c r="F1430" s="78" t="s">
        <v>4261</v>
      </c>
      <c r="G1430" s="78" t="s">
        <v>19</v>
      </c>
      <c r="H1430" s="78" t="s">
        <v>1629</v>
      </c>
      <c r="I1430" s="78" t="s">
        <v>15</v>
      </c>
      <c r="J1430" s="79">
        <v>2.62</v>
      </c>
      <c r="K1430" s="79" t="s">
        <v>16</v>
      </c>
      <c r="L1430" s="79" t="s">
        <v>17</v>
      </c>
      <c r="M1430" s="85"/>
      <c r="N1430" s="86"/>
      <c r="O1430" s="87"/>
      <c r="P1430" s="87"/>
      <c r="Q1430" s="82" t="s">
        <v>21</v>
      </c>
      <c r="R1430" s="82" t="s">
        <v>1630</v>
      </c>
      <c r="S1430" s="83"/>
    </row>
    <row r="1431" spans="1:19" ht="12.75" x14ac:dyDescent="0.2">
      <c r="A1431" s="74">
        <v>726590</v>
      </c>
      <c r="B1431" s="84" t="s">
        <v>4262</v>
      </c>
      <c r="C1431" s="76" t="s">
        <v>896</v>
      </c>
      <c r="D1431" s="76" t="s">
        <v>636</v>
      </c>
      <c r="E1431" s="77" t="s">
        <v>4263</v>
      </c>
      <c r="F1431" s="78" t="s">
        <v>360</v>
      </c>
      <c r="G1431" s="78" t="s">
        <v>104</v>
      </c>
      <c r="H1431" s="78" t="s">
        <v>1629</v>
      </c>
      <c r="I1431" s="78" t="s">
        <v>160</v>
      </c>
      <c r="J1431" s="79">
        <v>2.62</v>
      </c>
      <c r="K1431" s="79">
        <v>47.08</v>
      </c>
      <c r="L1431" s="79">
        <v>37.76</v>
      </c>
      <c r="M1431" s="80">
        <v>100506</v>
      </c>
      <c r="N1431" s="81">
        <v>54.55</v>
      </c>
      <c r="O1431" s="82">
        <v>9.32</v>
      </c>
      <c r="P1431" s="82">
        <v>0</v>
      </c>
      <c r="Q1431" s="82" t="s">
        <v>21</v>
      </c>
      <c r="R1431" s="88" t="s">
        <v>1630</v>
      </c>
      <c r="S1431" s="89"/>
    </row>
    <row r="1432" spans="1:19" ht="12.75" x14ac:dyDescent="0.2">
      <c r="A1432" s="74">
        <v>228818</v>
      </c>
      <c r="B1432" s="84" t="s">
        <v>4264</v>
      </c>
      <c r="C1432" s="76" t="s">
        <v>896</v>
      </c>
      <c r="D1432" s="76" t="s">
        <v>636</v>
      </c>
      <c r="E1432" s="77" t="s">
        <v>4265</v>
      </c>
      <c r="F1432" s="78" t="s">
        <v>164</v>
      </c>
      <c r="G1432" s="78" t="s">
        <v>104</v>
      </c>
      <c r="H1432" s="78" t="s">
        <v>1629</v>
      </c>
      <c r="I1432" s="78" t="s">
        <v>160</v>
      </c>
      <c r="J1432" s="79">
        <v>2.62</v>
      </c>
      <c r="K1432" s="79">
        <v>51.15</v>
      </c>
      <c r="L1432" s="79">
        <v>43.7</v>
      </c>
      <c r="M1432" s="80">
        <v>100506</v>
      </c>
      <c r="N1432" s="81">
        <v>43.64</v>
      </c>
      <c r="O1432" s="82">
        <v>7.45</v>
      </c>
      <c r="P1432" s="82">
        <v>0</v>
      </c>
      <c r="Q1432" s="80" t="s">
        <v>21</v>
      </c>
      <c r="R1432" s="88" t="s">
        <v>1630</v>
      </c>
      <c r="S1432" s="83"/>
    </row>
    <row r="1433" spans="1:19" ht="12.75" x14ac:dyDescent="0.2">
      <c r="A1433" s="74">
        <v>100948</v>
      </c>
      <c r="B1433" s="84" t="s">
        <v>4266</v>
      </c>
      <c r="C1433" s="76" t="s">
        <v>23</v>
      </c>
      <c r="D1433" s="76" t="s">
        <v>2002</v>
      </c>
      <c r="E1433" s="77" t="s">
        <v>4267</v>
      </c>
      <c r="F1433" s="78" t="s">
        <v>1797</v>
      </c>
      <c r="G1433" s="78" t="s">
        <v>19</v>
      </c>
      <c r="H1433" s="78" t="s">
        <v>1629</v>
      </c>
      <c r="I1433" s="80" t="s">
        <v>15</v>
      </c>
      <c r="J1433" s="79">
        <v>2.62</v>
      </c>
      <c r="K1433" s="79" t="s">
        <v>16</v>
      </c>
      <c r="L1433" s="79" t="s">
        <v>17</v>
      </c>
      <c r="M1433" s="85"/>
      <c r="N1433" s="86"/>
      <c r="O1433" s="87"/>
      <c r="P1433" s="87"/>
      <c r="Q1433" s="80" t="s">
        <v>21</v>
      </c>
      <c r="R1433" s="88" t="s">
        <v>1630</v>
      </c>
      <c r="S1433" s="83"/>
    </row>
    <row r="1434" spans="1:19" ht="12.75" x14ac:dyDescent="0.2">
      <c r="A1434" s="74">
        <v>118605</v>
      </c>
      <c r="B1434" s="76" t="s">
        <v>4268</v>
      </c>
      <c r="C1434" s="76" t="s">
        <v>44</v>
      </c>
      <c r="D1434" s="76" t="s">
        <v>3387</v>
      </c>
      <c r="E1434" s="77">
        <v>11860</v>
      </c>
      <c r="F1434" s="78" t="s">
        <v>92</v>
      </c>
      <c r="G1434" s="78" t="s">
        <v>33</v>
      </c>
      <c r="H1434" s="78" t="s">
        <v>1629</v>
      </c>
      <c r="I1434" s="78" t="s">
        <v>15</v>
      </c>
      <c r="J1434" s="79">
        <v>2.62</v>
      </c>
      <c r="K1434" s="79">
        <v>49.82</v>
      </c>
      <c r="L1434" s="79" t="s">
        <v>17</v>
      </c>
      <c r="M1434" s="85"/>
      <c r="N1434" s="86"/>
      <c r="O1434" s="87"/>
      <c r="P1434" s="87"/>
      <c r="Q1434" s="80" t="s">
        <v>21</v>
      </c>
      <c r="R1434" s="88" t="s">
        <v>1630</v>
      </c>
      <c r="S1434" s="83"/>
    </row>
    <row r="1435" spans="1:19" ht="12.75" x14ac:dyDescent="0.2">
      <c r="A1435" s="74">
        <v>872570</v>
      </c>
      <c r="B1435" s="76" t="s">
        <v>4269</v>
      </c>
      <c r="C1435" s="76" t="s">
        <v>3273</v>
      </c>
      <c r="D1435" s="76" t="s">
        <v>3238</v>
      </c>
      <c r="E1435" s="77" t="s">
        <v>4270</v>
      </c>
      <c r="F1435" s="78" t="s">
        <v>2791</v>
      </c>
      <c r="G1435" s="78" t="s">
        <v>104</v>
      </c>
      <c r="H1435" s="78" t="s">
        <v>1629</v>
      </c>
      <c r="I1435" s="78" t="s">
        <v>15</v>
      </c>
      <c r="J1435" s="79">
        <v>2.62</v>
      </c>
      <c r="K1435" s="79">
        <v>30.53</v>
      </c>
      <c r="L1435" s="79" t="s">
        <v>17</v>
      </c>
      <c r="M1435" s="85"/>
      <c r="N1435" s="86"/>
      <c r="O1435" s="87"/>
      <c r="P1435" s="87"/>
      <c r="Q1435" s="80" t="s">
        <v>21</v>
      </c>
      <c r="R1435" s="88" t="s">
        <v>1630</v>
      </c>
      <c r="S1435" s="83"/>
    </row>
    <row r="1436" spans="1:19" ht="12.75" x14ac:dyDescent="0.2">
      <c r="A1436" s="74">
        <v>281752</v>
      </c>
      <c r="B1436" s="84" t="s">
        <v>4271</v>
      </c>
      <c r="C1436" s="76" t="s">
        <v>3256</v>
      </c>
      <c r="D1436" s="76" t="s">
        <v>585</v>
      </c>
      <c r="E1436" s="77">
        <v>2705</v>
      </c>
      <c r="F1436" s="78" t="s">
        <v>2791</v>
      </c>
      <c r="G1436" s="78" t="s">
        <v>104</v>
      </c>
      <c r="H1436" s="78" t="s">
        <v>1629</v>
      </c>
      <c r="I1436" s="78" t="s">
        <v>15</v>
      </c>
      <c r="J1436" s="79">
        <v>2.62</v>
      </c>
      <c r="K1436" s="79">
        <v>28.81</v>
      </c>
      <c r="L1436" s="79" t="s">
        <v>17</v>
      </c>
      <c r="M1436" s="85"/>
      <c r="N1436" s="86"/>
      <c r="O1436" s="87"/>
      <c r="P1436" s="87"/>
      <c r="Q1436" s="82" t="s">
        <v>21</v>
      </c>
      <c r="R1436" s="82" t="s">
        <v>1630</v>
      </c>
      <c r="S1436" s="83"/>
    </row>
    <row r="1437" spans="1:19" ht="12.75" x14ac:dyDescent="0.2">
      <c r="A1437" s="74">
        <v>780381</v>
      </c>
      <c r="B1437" s="84" t="s">
        <v>4272</v>
      </c>
      <c r="C1437" s="76" t="s">
        <v>3650</v>
      </c>
      <c r="D1437" s="76" t="s">
        <v>3279</v>
      </c>
      <c r="E1437" s="77" t="s">
        <v>4273</v>
      </c>
      <c r="F1437" s="78" t="s">
        <v>4274</v>
      </c>
      <c r="G1437" s="78" t="s">
        <v>104</v>
      </c>
      <c r="H1437" s="78" t="s">
        <v>1629</v>
      </c>
      <c r="I1437" s="78" t="s">
        <v>15</v>
      </c>
      <c r="J1437" s="79">
        <v>2.62</v>
      </c>
      <c r="K1437" s="79">
        <v>40.86</v>
      </c>
      <c r="L1437" s="79" t="s">
        <v>17</v>
      </c>
      <c r="M1437" s="85"/>
      <c r="N1437" s="86"/>
      <c r="O1437" s="87"/>
      <c r="P1437" s="87"/>
      <c r="Q1437" s="80" t="s">
        <v>4182</v>
      </c>
      <c r="R1437" s="82" t="s">
        <v>1802</v>
      </c>
      <c r="S1437" s="89"/>
    </row>
    <row r="1438" spans="1:19" ht="12.75" x14ac:dyDescent="0.2">
      <c r="A1438" s="74">
        <v>566653</v>
      </c>
      <c r="B1438" s="84" t="s">
        <v>4275</v>
      </c>
      <c r="C1438" s="76" t="s">
        <v>3251</v>
      </c>
      <c r="D1438" s="76" t="s">
        <v>3252</v>
      </c>
      <c r="E1438" s="77" t="s">
        <v>4276</v>
      </c>
      <c r="F1438" s="78" t="s">
        <v>360</v>
      </c>
      <c r="G1438" s="78" t="s">
        <v>104</v>
      </c>
      <c r="H1438" s="78" t="s">
        <v>1629</v>
      </c>
      <c r="I1438" s="78" t="s">
        <v>160</v>
      </c>
      <c r="J1438" s="79">
        <v>2.62</v>
      </c>
      <c r="K1438" s="79">
        <v>33.99</v>
      </c>
      <c r="L1438" s="79">
        <v>24.67</v>
      </c>
      <c r="M1438" s="78">
        <v>100506</v>
      </c>
      <c r="N1438" s="81">
        <v>54.55</v>
      </c>
      <c r="O1438" s="82">
        <v>9.32</v>
      </c>
      <c r="P1438" s="82">
        <v>0</v>
      </c>
      <c r="Q1438" s="82" t="s">
        <v>21</v>
      </c>
      <c r="R1438" s="82" t="s">
        <v>1630</v>
      </c>
      <c r="S1438" s="84" t="s">
        <v>3254</v>
      </c>
    </row>
    <row r="1439" spans="1:19" ht="12.75" x14ac:dyDescent="0.2">
      <c r="A1439" s="74">
        <v>324167</v>
      </c>
      <c r="B1439" s="76" t="s">
        <v>4277</v>
      </c>
      <c r="C1439" s="76" t="s">
        <v>44</v>
      </c>
      <c r="D1439" s="76" t="s">
        <v>636</v>
      </c>
      <c r="E1439" s="77">
        <v>1000012100</v>
      </c>
      <c r="F1439" s="78" t="s">
        <v>360</v>
      </c>
      <c r="G1439" s="78" t="s">
        <v>104</v>
      </c>
      <c r="H1439" s="78" t="s">
        <v>1629</v>
      </c>
      <c r="I1439" s="78" t="s">
        <v>15</v>
      </c>
      <c r="J1439" s="79">
        <v>2.62</v>
      </c>
      <c r="K1439" s="79">
        <v>63.71</v>
      </c>
      <c r="L1439" s="79" t="s">
        <v>17</v>
      </c>
      <c r="M1439" s="85"/>
      <c r="N1439" s="86"/>
      <c r="O1439" s="87"/>
      <c r="P1439" s="87"/>
      <c r="Q1439" s="82" t="s">
        <v>21</v>
      </c>
      <c r="R1439" s="82" t="s">
        <v>1630</v>
      </c>
      <c r="S1439" s="83"/>
    </row>
    <row r="1440" spans="1:19" ht="12.75" x14ac:dyDescent="0.2">
      <c r="A1440" s="74">
        <v>141510</v>
      </c>
      <c r="B1440" s="84" t="s">
        <v>4278</v>
      </c>
      <c r="C1440" s="76" t="s">
        <v>635</v>
      </c>
      <c r="D1440" s="76" t="s">
        <v>636</v>
      </c>
      <c r="E1440" s="77" t="s">
        <v>4279</v>
      </c>
      <c r="F1440" s="78" t="s">
        <v>360</v>
      </c>
      <c r="G1440" s="78" t="s">
        <v>104</v>
      </c>
      <c r="H1440" s="78" t="s">
        <v>1629</v>
      </c>
      <c r="I1440" s="78" t="s">
        <v>160</v>
      </c>
      <c r="J1440" s="79">
        <v>2.62</v>
      </c>
      <c r="K1440" s="79">
        <v>43.57</v>
      </c>
      <c r="L1440" s="79">
        <v>34.25</v>
      </c>
      <c r="M1440" s="80">
        <v>100506</v>
      </c>
      <c r="N1440" s="81">
        <v>54.55</v>
      </c>
      <c r="O1440" s="82">
        <v>9.32</v>
      </c>
      <c r="P1440" s="82">
        <v>0</v>
      </c>
      <c r="Q1440" s="80" t="s">
        <v>21</v>
      </c>
      <c r="R1440" s="88" t="s">
        <v>1630</v>
      </c>
      <c r="S1440" s="83"/>
    </row>
    <row r="1441" spans="1:19" ht="12.75" x14ac:dyDescent="0.2">
      <c r="A1441" s="74">
        <v>563840</v>
      </c>
      <c r="B1441" s="84" t="s">
        <v>4280</v>
      </c>
      <c r="C1441" s="76" t="s">
        <v>896</v>
      </c>
      <c r="D1441" s="76" t="s">
        <v>636</v>
      </c>
      <c r="E1441" s="77">
        <v>1000002789</v>
      </c>
      <c r="F1441" s="78" t="s">
        <v>360</v>
      </c>
      <c r="G1441" s="78" t="s">
        <v>104</v>
      </c>
      <c r="H1441" s="78" t="s">
        <v>1629</v>
      </c>
      <c r="I1441" s="78" t="s">
        <v>160</v>
      </c>
      <c r="J1441" s="79">
        <v>2.62</v>
      </c>
      <c r="K1441" s="79">
        <v>46.27</v>
      </c>
      <c r="L1441" s="79">
        <v>36.950000000000003</v>
      </c>
      <c r="M1441" s="80">
        <v>100506</v>
      </c>
      <c r="N1441" s="81">
        <v>54.55</v>
      </c>
      <c r="O1441" s="82">
        <v>9.32</v>
      </c>
      <c r="P1441" s="82">
        <v>0</v>
      </c>
      <c r="Q1441" s="82" t="s">
        <v>21</v>
      </c>
      <c r="R1441" s="82" t="s">
        <v>1630</v>
      </c>
      <c r="S1441" s="83"/>
    </row>
    <row r="1442" spans="1:19" ht="12.75" x14ac:dyDescent="0.2">
      <c r="A1442" s="74">
        <v>865640</v>
      </c>
      <c r="B1442" s="76" t="s">
        <v>4281</v>
      </c>
      <c r="C1442" s="76" t="s">
        <v>3256</v>
      </c>
      <c r="D1442" s="76" t="s">
        <v>585</v>
      </c>
      <c r="E1442" s="77">
        <v>23801</v>
      </c>
      <c r="F1442" s="78" t="s">
        <v>360</v>
      </c>
      <c r="G1442" s="78" t="s">
        <v>104</v>
      </c>
      <c r="H1442" s="78" t="s">
        <v>1629</v>
      </c>
      <c r="I1442" s="78" t="s">
        <v>15</v>
      </c>
      <c r="J1442" s="79">
        <v>2.62</v>
      </c>
      <c r="K1442" s="79">
        <v>40.36</v>
      </c>
      <c r="L1442" s="79" t="s">
        <v>17</v>
      </c>
      <c r="M1442" s="85"/>
      <c r="N1442" s="86"/>
      <c r="O1442" s="87"/>
      <c r="P1442" s="87"/>
      <c r="Q1442" s="82" t="s">
        <v>21</v>
      </c>
      <c r="R1442" s="82" t="s">
        <v>1630</v>
      </c>
      <c r="S1442" s="83"/>
    </row>
    <row r="1443" spans="1:19" ht="12.75" x14ac:dyDescent="0.2">
      <c r="A1443" s="74">
        <v>241436</v>
      </c>
      <c r="B1443" s="84" t="s">
        <v>4282</v>
      </c>
      <c r="C1443" s="76" t="s">
        <v>1591</v>
      </c>
      <c r="D1443" s="76" t="s">
        <v>4283</v>
      </c>
      <c r="E1443" s="77">
        <v>111287</v>
      </c>
      <c r="F1443" s="78" t="s">
        <v>2791</v>
      </c>
      <c r="G1443" s="78" t="s">
        <v>104</v>
      </c>
      <c r="H1443" s="78" t="s">
        <v>1629</v>
      </c>
      <c r="I1443" s="78" t="s">
        <v>15</v>
      </c>
      <c r="J1443" s="79">
        <v>2.62</v>
      </c>
      <c r="K1443" s="79">
        <v>42.52</v>
      </c>
      <c r="L1443" s="79" t="s">
        <v>17</v>
      </c>
      <c r="M1443" s="85"/>
      <c r="N1443" s="86"/>
      <c r="O1443" s="87"/>
      <c r="P1443" s="87"/>
      <c r="Q1443" s="82" t="s">
        <v>21</v>
      </c>
      <c r="R1443" s="82" t="s">
        <v>1630</v>
      </c>
      <c r="S1443" s="83"/>
    </row>
    <row r="1444" spans="1:19" ht="12.75" x14ac:dyDescent="0.2">
      <c r="A1444" s="80">
        <v>455418</v>
      </c>
      <c r="B1444" s="120" t="s">
        <v>4284</v>
      </c>
      <c r="C1444" s="103" t="s">
        <v>4285</v>
      </c>
      <c r="D1444" s="103" t="s">
        <v>4285</v>
      </c>
      <c r="E1444" s="77">
        <v>99909</v>
      </c>
      <c r="F1444" s="78" t="s">
        <v>4286</v>
      </c>
      <c r="G1444" s="80" t="s">
        <v>52</v>
      </c>
      <c r="H1444" s="78" t="s">
        <v>1629</v>
      </c>
      <c r="I1444" s="78" t="s">
        <v>15</v>
      </c>
      <c r="J1444" s="79">
        <v>2.62</v>
      </c>
      <c r="K1444" s="79">
        <v>52.62</v>
      </c>
      <c r="L1444" s="79" t="s">
        <v>17</v>
      </c>
      <c r="M1444" s="85"/>
      <c r="N1444" s="86"/>
      <c r="O1444" s="87"/>
      <c r="P1444" s="87"/>
      <c r="Q1444" s="82" t="s">
        <v>53</v>
      </c>
      <c r="R1444" s="82" t="s">
        <v>17</v>
      </c>
      <c r="S1444" s="83"/>
    </row>
    <row r="1445" spans="1:19" ht="12.75" x14ac:dyDescent="0.2">
      <c r="A1445" s="74">
        <v>393453</v>
      </c>
      <c r="B1445" s="76" t="s">
        <v>4287</v>
      </c>
      <c r="C1445" s="76" t="s">
        <v>1975</v>
      </c>
      <c r="D1445" s="76" t="s">
        <v>1976</v>
      </c>
      <c r="E1445" s="77">
        <v>5911</v>
      </c>
      <c r="F1445" s="78" t="s">
        <v>4288</v>
      </c>
      <c r="G1445" s="78" t="s">
        <v>104</v>
      </c>
      <c r="H1445" s="78" t="s">
        <v>1629</v>
      </c>
      <c r="I1445" s="78" t="s">
        <v>15</v>
      </c>
      <c r="J1445" s="79">
        <v>2.62</v>
      </c>
      <c r="K1445" s="79">
        <v>48.98</v>
      </c>
      <c r="L1445" s="79" t="s">
        <v>17</v>
      </c>
      <c r="M1445" s="85"/>
      <c r="N1445" s="86"/>
      <c r="O1445" s="87"/>
      <c r="P1445" s="87"/>
      <c r="Q1445" s="82" t="s">
        <v>21</v>
      </c>
      <c r="R1445" s="82" t="s">
        <v>1630</v>
      </c>
      <c r="S1445" s="83"/>
    </row>
    <row r="1446" spans="1:19" ht="12.75" x14ac:dyDescent="0.2">
      <c r="A1446" s="74">
        <v>509197</v>
      </c>
      <c r="B1446" s="76" t="s">
        <v>4289</v>
      </c>
      <c r="C1446" s="76" t="s">
        <v>2267</v>
      </c>
      <c r="D1446" s="76" t="s">
        <v>2267</v>
      </c>
      <c r="E1446" s="77">
        <v>25603</v>
      </c>
      <c r="F1446" s="78" t="s">
        <v>4290</v>
      </c>
      <c r="G1446" s="78" t="s">
        <v>47</v>
      </c>
      <c r="H1446" s="78" t="s">
        <v>1629</v>
      </c>
      <c r="I1446" s="78" t="s">
        <v>15</v>
      </c>
      <c r="J1446" s="79">
        <v>2.62</v>
      </c>
      <c r="K1446" s="79">
        <v>99.02</v>
      </c>
      <c r="L1446" s="79" t="s">
        <v>17</v>
      </c>
      <c r="M1446" s="85"/>
      <c r="N1446" s="86"/>
      <c r="O1446" s="87"/>
      <c r="P1446" s="87"/>
      <c r="Q1446" s="82" t="s">
        <v>21</v>
      </c>
      <c r="R1446" s="82" t="s">
        <v>1630</v>
      </c>
      <c r="S1446" s="83"/>
    </row>
    <row r="1447" spans="1:19" ht="12.75" x14ac:dyDescent="0.2">
      <c r="A1447" s="74">
        <v>402482</v>
      </c>
      <c r="B1447" s="76" t="s">
        <v>4291</v>
      </c>
      <c r="C1447" s="76" t="s">
        <v>2267</v>
      </c>
      <c r="D1447" s="76" t="s">
        <v>2267</v>
      </c>
      <c r="E1447" s="77">
        <v>25602</v>
      </c>
      <c r="F1447" s="78" t="s">
        <v>4290</v>
      </c>
      <c r="G1447" s="78" t="s">
        <v>47</v>
      </c>
      <c r="H1447" s="78" t="s">
        <v>1629</v>
      </c>
      <c r="I1447" s="78" t="s">
        <v>15</v>
      </c>
      <c r="J1447" s="79">
        <v>2.62</v>
      </c>
      <c r="K1447" s="79">
        <v>79.52</v>
      </c>
      <c r="L1447" s="79" t="s">
        <v>17</v>
      </c>
      <c r="M1447" s="85"/>
      <c r="N1447" s="86"/>
      <c r="O1447" s="87"/>
      <c r="P1447" s="87"/>
      <c r="Q1447" s="82" t="s">
        <v>21</v>
      </c>
      <c r="R1447" s="82" t="s">
        <v>1630</v>
      </c>
      <c r="S1447" s="83"/>
    </row>
    <row r="1448" spans="1:19" ht="12.75" x14ac:dyDescent="0.2">
      <c r="A1448" s="74">
        <v>865070</v>
      </c>
      <c r="B1448" s="76" t="s">
        <v>4292</v>
      </c>
      <c r="C1448" s="76" t="s">
        <v>422</v>
      </c>
      <c r="D1448" s="76" t="s">
        <v>2819</v>
      </c>
      <c r="E1448" s="77">
        <v>1410014396</v>
      </c>
      <c r="F1448" s="78" t="s">
        <v>424</v>
      </c>
      <c r="G1448" s="78" t="s">
        <v>33</v>
      </c>
      <c r="H1448" s="78" t="s">
        <v>1629</v>
      </c>
      <c r="I1448" s="78" t="s">
        <v>15</v>
      </c>
      <c r="J1448" s="79">
        <v>2.62</v>
      </c>
      <c r="K1448" s="79">
        <v>52.42</v>
      </c>
      <c r="L1448" s="79" t="s">
        <v>17</v>
      </c>
      <c r="M1448" s="85"/>
      <c r="N1448" s="86"/>
      <c r="O1448" s="87"/>
      <c r="P1448" s="87"/>
      <c r="Q1448" s="80" t="s">
        <v>21</v>
      </c>
      <c r="R1448" s="88" t="s">
        <v>1630</v>
      </c>
      <c r="S1448" s="84" t="s">
        <v>1671</v>
      </c>
    </row>
    <row r="1449" spans="1:19" ht="12.75" x14ac:dyDescent="0.2">
      <c r="A1449" s="74">
        <v>893711</v>
      </c>
      <c r="B1449" s="76" t="s">
        <v>4293</v>
      </c>
      <c r="C1449" s="76" t="s">
        <v>905</v>
      </c>
      <c r="D1449" s="76" t="s">
        <v>1187</v>
      </c>
      <c r="E1449" s="77">
        <v>2840015940</v>
      </c>
      <c r="F1449" s="78" t="s">
        <v>906</v>
      </c>
      <c r="G1449" s="78" t="s">
        <v>33</v>
      </c>
      <c r="H1449" s="78" t="s">
        <v>1629</v>
      </c>
      <c r="I1449" s="78" t="s">
        <v>15</v>
      </c>
      <c r="J1449" s="79">
        <v>2.62</v>
      </c>
      <c r="K1449" s="79">
        <v>37.36</v>
      </c>
      <c r="L1449" s="79" t="s">
        <v>17</v>
      </c>
      <c r="M1449" s="85"/>
      <c r="N1449" s="86"/>
      <c r="O1449" s="87"/>
      <c r="P1449" s="87"/>
      <c r="Q1449" s="80" t="s">
        <v>21</v>
      </c>
      <c r="R1449" s="88" t="s">
        <v>1630</v>
      </c>
      <c r="S1449" s="83"/>
    </row>
    <row r="1450" spans="1:19" ht="12.75" x14ac:dyDescent="0.2">
      <c r="A1450" s="74">
        <v>764362</v>
      </c>
      <c r="B1450" s="76" t="s">
        <v>907</v>
      </c>
      <c r="C1450" s="76" t="s">
        <v>44</v>
      </c>
      <c r="D1450" s="76" t="s">
        <v>908</v>
      </c>
      <c r="E1450" s="77">
        <v>764362</v>
      </c>
      <c r="F1450" s="78" t="s">
        <v>909</v>
      </c>
      <c r="G1450" s="78" t="s">
        <v>104</v>
      </c>
      <c r="H1450" s="78" t="s">
        <v>1629</v>
      </c>
      <c r="I1450" s="78" t="s">
        <v>15</v>
      </c>
      <c r="J1450" s="79">
        <v>2.62</v>
      </c>
      <c r="K1450" s="79">
        <v>44.87</v>
      </c>
      <c r="L1450" s="79" t="s">
        <v>17</v>
      </c>
      <c r="M1450" s="85"/>
      <c r="N1450" s="86"/>
      <c r="O1450" s="87"/>
      <c r="P1450" s="87"/>
      <c r="Q1450" s="80" t="s">
        <v>21</v>
      </c>
      <c r="R1450" s="88" t="s">
        <v>1630</v>
      </c>
      <c r="S1450" s="83"/>
    </row>
    <row r="1451" spans="1:19" ht="12.75" x14ac:dyDescent="0.2">
      <c r="A1451" s="74">
        <v>142411</v>
      </c>
      <c r="B1451" s="84" t="s">
        <v>4294</v>
      </c>
      <c r="C1451" s="76" t="s">
        <v>4295</v>
      </c>
      <c r="D1451" s="76" t="s">
        <v>908</v>
      </c>
      <c r="E1451" s="77">
        <v>30110</v>
      </c>
      <c r="F1451" s="78" t="s">
        <v>752</v>
      </c>
      <c r="G1451" s="78" t="s">
        <v>104</v>
      </c>
      <c r="H1451" s="78" t="s">
        <v>1629</v>
      </c>
      <c r="I1451" s="78" t="s">
        <v>160</v>
      </c>
      <c r="J1451" s="79">
        <v>2.62</v>
      </c>
      <c r="K1451" s="79">
        <v>28.23</v>
      </c>
      <c r="L1451" s="79">
        <v>25.44</v>
      </c>
      <c r="M1451" s="80">
        <v>100420</v>
      </c>
      <c r="N1451" s="81">
        <v>9.24</v>
      </c>
      <c r="O1451" s="82">
        <v>2.79</v>
      </c>
      <c r="P1451" s="82">
        <v>0</v>
      </c>
      <c r="Q1451" s="80" t="s">
        <v>21</v>
      </c>
      <c r="R1451" s="88" t="s">
        <v>1630</v>
      </c>
      <c r="S1451" s="83"/>
    </row>
    <row r="1452" spans="1:19" ht="12.75" x14ac:dyDescent="0.2">
      <c r="A1452" s="74">
        <v>439425</v>
      </c>
      <c r="B1452" s="76" t="s">
        <v>4296</v>
      </c>
      <c r="C1452" s="76" t="s">
        <v>4295</v>
      </c>
      <c r="D1452" s="76" t="s">
        <v>908</v>
      </c>
      <c r="E1452" s="77">
        <v>30410</v>
      </c>
      <c r="F1452" s="78" t="s">
        <v>4297</v>
      </c>
      <c r="G1452" s="78" t="s">
        <v>104</v>
      </c>
      <c r="H1452" s="78" t="s">
        <v>1629</v>
      </c>
      <c r="I1452" s="78" t="s">
        <v>15</v>
      </c>
      <c r="J1452" s="79">
        <v>2.62</v>
      </c>
      <c r="K1452" s="79">
        <v>32.94</v>
      </c>
      <c r="L1452" s="79" t="s">
        <v>17</v>
      </c>
      <c r="M1452" s="85"/>
      <c r="N1452" s="86"/>
      <c r="O1452" s="87"/>
      <c r="P1452" s="87"/>
      <c r="Q1452" s="82" t="s">
        <v>21</v>
      </c>
      <c r="R1452" s="82" t="s">
        <v>1630</v>
      </c>
      <c r="S1452" s="83"/>
    </row>
    <row r="1453" spans="1:19" ht="12.75" x14ac:dyDescent="0.2">
      <c r="A1453" s="74">
        <v>550840</v>
      </c>
      <c r="B1453" s="75" t="s">
        <v>4298</v>
      </c>
      <c r="C1453" s="84" t="s">
        <v>4299</v>
      </c>
      <c r="D1453" s="84" t="s">
        <v>4300</v>
      </c>
      <c r="E1453" s="93">
        <v>34153</v>
      </c>
      <c r="F1453" s="78" t="s">
        <v>4301</v>
      </c>
      <c r="G1453" s="78" t="s">
        <v>104</v>
      </c>
      <c r="H1453" s="78" t="s">
        <v>1629</v>
      </c>
      <c r="I1453" s="78" t="s">
        <v>15</v>
      </c>
      <c r="J1453" s="79">
        <v>2.62</v>
      </c>
      <c r="K1453" s="79">
        <v>33.96</v>
      </c>
      <c r="L1453" s="79" t="s">
        <v>17</v>
      </c>
      <c r="M1453" s="85"/>
      <c r="N1453" s="86"/>
      <c r="O1453" s="87"/>
      <c r="P1453" s="87"/>
      <c r="Q1453" s="89"/>
      <c r="R1453" s="89"/>
      <c r="S1453" s="84" t="s">
        <v>4302</v>
      </c>
    </row>
    <row r="1454" spans="1:19" ht="12.75" x14ac:dyDescent="0.2">
      <c r="A1454" s="74">
        <v>105210</v>
      </c>
      <c r="B1454" s="76" t="s">
        <v>4303</v>
      </c>
      <c r="C1454" s="76" t="s">
        <v>905</v>
      </c>
      <c r="D1454" s="76" t="s">
        <v>1187</v>
      </c>
      <c r="E1454" s="77">
        <v>2840032430</v>
      </c>
      <c r="F1454" s="78" t="s">
        <v>4304</v>
      </c>
      <c r="G1454" s="78" t="s">
        <v>33</v>
      </c>
      <c r="H1454" s="78" t="s">
        <v>1629</v>
      </c>
      <c r="I1454" s="78" t="s">
        <v>15</v>
      </c>
      <c r="J1454" s="79">
        <v>2.62</v>
      </c>
      <c r="K1454" s="79">
        <v>38.409999999999997</v>
      </c>
      <c r="L1454" s="79" t="s">
        <v>17</v>
      </c>
      <c r="M1454" s="85"/>
      <c r="N1454" s="86"/>
      <c r="O1454" s="87"/>
      <c r="P1454" s="87"/>
      <c r="Q1454" s="82" t="s">
        <v>21</v>
      </c>
      <c r="R1454" s="82" t="s">
        <v>1630</v>
      </c>
      <c r="S1454" s="83"/>
    </row>
    <row r="1455" spans="1:19" ht="12.75" x14ac:dyDescent="0.2">
      <c r="A1455" s="74">
        <v>510184</v>
      </c>
      <c r="B1455" s="76" t="s">
        <v>4305</v>
      </c>
      <c r="C1455" s="76" t="s">
        <v>2294</v>
      </c>
      <c r="D1455" s="76" t="s">
        <v>1841</v>
      </c>
      <c r="E1455" s="77" t="s">
        <v>4306</v>
      </c>
      <c r="F1455" s="78" t="s">
        <v>4307</v>
      </c>
      <c r="G1455" s="78" t="s">
        <v>33</v>
      </c>
      <c r="H1455" s="78" t="s">
        <v>1629</v>
      </c>
      <c r="I1455" s="78" t="s">
        <v>15</v>
      </c>
      <c r="J1455" s="79">
        <v>2.62</v>
      </c>
      <c r="K1455" s="79">
        <v>106.62</v>
      </c>
      <c r="L1455" s="79" t="s">
        <v>17</v>
      </c>
      <c r="M1455" s="85"/>
      <c r="N1455" s="86"/>
      <c r="O1455" s="87"/>
      <c r="P1455" s="87"/>
      <c r="Q1455" s="82" t="s">
        <v>21</v>
      </c>
      <c r="R1455" s="82" t="s">
        <v>1630</v>
      </c>
      <c r="S1455" s="83"/>
    </row>
    <row r="1456" spans="1:19" ht="12.75" x14ac:dyDescent="0.2">
      <c r="A1456" s="74">
        <v>274100</v>
      </c>
      <c r="B1456" s="76" t="s">
        <v>4308</v>
      </c>
      <c r="C1456" s="76" t="s">
        <v>4309</v>
      </c>
      <c r="D1456" s="76" t="s">
        <v>1908</v>
      </c>
      <c r="E1456" s="77">
        <v>2700055418</v>
      </c>
      <c r="F1456" s="78" t="s">
        <v>4310</v>
      </c>
      <c r="G1456" s="78" t="s">
        <v>33</v>
      </c>
      <c r="H1456" s="78" t="s">
        <v>1629</v>
      </c>
      <c r="I1456" s="78" t="s">
        <v>15</v>
      </c>
      <c r="J1456" s="79">
        <v>2.62</v>
      </c>
      <c r="K1456" s="79">
        <v>25.18</v>
      </c>
      <c r="L1456" s="79" t="s">
        <v>17</v>
      </c>
      <c r="M1456" s="85"/>
      <c r="N1456" s="86"/>
      <c r="O1456" s="87"/>
      <c r="P1456" s="87"/>
      <c r="Q1456" s="82" t="s">
        <v>21</v>
      </c>
      <c r="R1456" s="82" t="s">
        <v>1630</v>
      </c>
      <c r="S1456" s="83"/>
    </row>
    <row r="1457" spans="1:19" ht="12.75" x14ac:dyDescent="0.2">
      <c r="A1457" s="74">
        <v>274110</v>
      </c>
      <c r="B1457" s="84" t="s">
        <v>4311</v>
      </c>
      <c r="C1457" s="76" t="s">
        <v>4309</v>
      </c>
      <c r="D1457" s="76" t="s">
        <v>1908</v>
      </c>
      <c r="E1457" s="77">
        <v>2700055419</v>
      </c>
      <c r="F1457" s="78" t="s">
        <v>4310</v>
      </c>
      <c r="G1457" s="78" t="s">
        <v>33</v>
      </c>
      <c r="H1457" s="78" t="s">
        <v>1629</v>
      </c>
      <c r="I1457" s="78" t="s">
        <v>15</v>
      </c>
      <c r="J1457" s="79">
        <v>2.62</v>
      </c>
      <c r="K1457" s="79">
        <v>25.18</v>
      </c>
      <c r="L1457" s="79" t="s">
        <v>17</v>
      </c>
      <c r="M1457" s="85"/>
      <c r="N1457" s="86"/>
      <c r="O1457" s="87"/>
      <c r="P1457" s="87"/>
      <c r="Q1457" s="82" t="s">
        <v>21</v>
      </c>
      <c r="R1457" s="82" t="s">
        <v>1630</v>
      </c>
      <c r="S1457" s="83"/>
    </row>
    <row r="1458" spans="1:19" ht="12.75" x14ac:dyDescent="0.2">
      <c r="A1458" s="74">
        <v>106755</v>
      </c>
      <c r="B1458" s="76" t="s">
        <v>4312</v>
      </c>
      <c r="C1458" s="76" t="s">
        <v>44</v>
      </c>
      <c r="D1458" s="76" t="s">
        <v>4313</v>
      </c>
      <c r="E1458" s="77">
        <v>33136</v>
      </c>
      <c r="F1458" s="78" t="s">
        <v>914</v>
      </c>
      <c r="G1458" s="78" t="s">
        <v>33</v>
      </c>
      <c r="H1458" s="78" t="s">
        <v>1629</v>
      </c>
      <c r="I1458" s="78" t="s">
        <v>15</v>
      </c>
      <c r="J1458" s="79">
        <v>2.62</v>
      </c>
      <c r="K1458" s="79">
        <v>47.09</v>
      </c>
      <c r="L1458" s="79" t="s">
        <v>17</v>
      </c>
      <c r="M1458" s="85"/>
      <c r="N1458" s="86"/>
      <c r="O1458" s="87"/>
      <c r="P1458" s="87"/>
      <c r="Q1458" s="82" t="s">
        <v>21</v>
      </c>
      <c r="R1458" s="82" t="s">
        <v>1630</v>
      </c>
      <c r="S1458" s="83"/>
    </row>
    <row r="1459" spans="1:19" ht="12.75" x14ac:dyDescent="0.2">
      <c r="A1459" s="74">
        <v>163554</v>
      </c>
      <c r="B1459" s="76" t="s">
        <v>4314</v>
      </c>
      <c r="C1459" s="76" t="s">
        <v>44</v>
      </c>
      <c r="D1459" s="76" t="s">
        <v>4313</v>
      </c>
      <c r="E1459" s="77">
        <v>33141</v>
      </c>
      <c r="F1459" s="78" t="s">
        <v>914</v>
      </c>
      <c r="G1459" s="78" t="s">
        <v>33</v>
      </c>
      <c r="H1459" s="78" t="s">
        <v>1629</v>
      </c>
      <c r="I1459" s="78" t="s">
        <v>15</v>
      </c>
      <c r="J1459" s="79">
        <v>2.62</v>
      </c>
      <c r="K1459" s="79">
        <v>46.84</v>
      </c>
      <c r="L1459" s="79" t="s">
        <v>17</v>
      </c>
      <c r="M1459" s="85"/>
      <c r="N1459" s="86"/>
      <c r="O1459" s="87"/>
      <c r="P1459" s="87"/>
      <c r="Q1459" s="80" t="s">
        <v>21</v>
      </c>
      <c r="R1459" s="88" t="s">
        <v>1630</v>
      </c>
      <c r="S1459" s="83"/>
    </row>
    <row r="1460" spans="1:19" ht="12.75" x14ac:dyDescent="0.2">
      <c r="A1460" s="74">
        <v>106771</v>
      </c>
      <c r="B1460" s="76" t="s">
        <v>4315</v>
      </c>
      <c r="C1460" s="76" t="s">
        <v>44</v>
      </c>
      <c r="D1460" s="76" t="s">
        <v>4313</v>
      </c>
      <c r="E1460" s="77">
        <v>33140</v>
      </c>
      <c r="F1460" s="78" t="s">
        <v>914</v>
      </c>
      <c r="G1460" s="78" t="s">
        <v>33</v>
      </c>
      <c r="H1460" s="78" t="s">
        <v>1629</v>
      </c>
      <c r="I1460" s="78" t="s">
        <v>15</v>
      </c>
      <c r="J1460" s="79">
        <v>2.62</v>
      </c>
      <c r="K1460" s="79">
        <v>46.83</v>
      </c>
      <c r="L1460" s="79" t="s">
        <v>17</v>
      </c>
      <c r="M1460" s="85"/>
      <c r="N1460" s="86"/>
      <c r="O1460" s="87"/>
      <c r="P1460" s="87"/>
      <c r="Q1460" s="80" t="s">
        <v>21</v>
      </c>
      <c r="R1460" s="88" t="s">
        <v>1630</v>
      </c>
      <c r="S1460" s="83"/>
    </row>
    <row r="1461" spans="1:19" ht="12.75" x14ac:dyDescent="0.2">
      <c r="A1461" s="74">
        <v>231750</v>
      </c>
      <c r="B1461" s="84" t="s">
        <v>4316</v>
      </c>
      <c r="C1461" s="76" t="s">
        <v>2125</v>
      </c>
      <c r="D1461" s="76" t="s">
        <v>2126</v>
      </c>
      <c r="E1461" s="77">
        <v>7738712700</v>
      </c>
      <c r="F1461" s="78" t="s">
        <v>4076</v>
      </c>
      <c r="G1461" s="78" t="s">
        <v>47</v>
      </c>
      <c r="H1461" s="78" t="s">
        <v>1629</v>
      </c>
      <c r="I1461" s="78" t="s">
        <v>160</v>
      </c>
      <c r="J1461" s="79">
        <v>2.62</v>
      </c>
      <c r="K1461" s="79">
        <v>72.849999999999994</v>
      </c>
      <c r="L1461" s="79">
        <v>69.31</v>
      </c>
      <c r="M1461" s="80">
        <v>110244</v>
      </c>
      <c r="N1461" s="81">
        <v>1.92</v>
      </c>
      <c r="O1461" s="82">
        <v>3.54</v>
      </c>
      <c r="P1461" s="82">
        <v>0</v>
      </c>
      <c r="Q1461" s="80" t="s">
        <v>21</v>
      </c>
      <c r="R1461" s="88" t="s">
        <v>1630</v>
      </c>
      <c r="S1461" s="83"/>
    </row>
    <row r="1462" spans="1:19" ht="12.75" x14ac:dyDescent="0.2">
      <c r="A1462" s="74">
        <v>198961</v>
      </c>
      <c r="B1462" s="84" t="s">
        <v>4317</v>
      </c>
      <c r="C1462" s="76" t="s">
        <v>2125</v>
      </c>
      <c r="D1462" s="76" t="s">
        <v>2126</v>
      </c>
      <c r="E1462" s="77">
        <v>7738712658</v>
      </c>
      <c r="F1462" s="78" t="s">
        <v>3007</v>
      </c>
      <c r="G1462" s="78" t="s">
        <v>47</v>
      </c>
      <c r="H1462" s="78" t="s">
        <v>1629</v>
      </c>
      <c r="I1462" s="78" t="s">
        <v>160</v>
      </c>
      <c r="J1462" s="79">
        <v>2.62</v>
      </c>
      <c r="K1462" s="79">
        <v>68.55</v>
      </c>
      <c r="L1462" s="79">
        <v>62.63</v>
      </c>
      <c r="M1462" s="80">
        <v>110244</v>
      </c>
      <c r="N1462" s="81">
        <v>3.21</v>
      </c>
      <c r="O1462" s="82">
        <v>5.92</v>
      </c>
      <c r="P1462" s="82">
        <v>0</v>
      </c>
      <c r="Q1462" s="80" t="s">
        <v>21</v>
      </c>
      <c r="R1462" s="88" t="s">
        <v>1630</v>
      </c>
      <c r="S1462" s="83"/>
    </row>
    <row r="1463" spans="1:19" ht="12.75" x14ac:dyDescent="0.2">
      <c r="A1463" s="74">
        <v>613305</v>
      </c>
      <c r="B1463" s="92" t="s">
        <v>4318</v>
      </c>
      <c r="C1463" s="76" t="s">
        <v>2135</v>
      </c>
      <c r="D1463" s="76" t="s">
        <v>2035</v>
      </c>
      <c r="E1463" s="93">
        <v>137505</v>
      </c>
      <c r="F1463" s="78" t="s">
        <v>2036</v>
      </c>
      <c r="G1463" s="78" t="s">
        <v>19</v>
      </c>
      <c r="H1463" s="78" t="s">
        <v>1629</v>
      </c>
      <c r="I1463" s="78" t="s">
        <v>15</v>
      </c>
      <c r="J1463" s="79">
        <v>2.62</v>
      </c>
      <c r="K1463" s="79">
        <v>39.42</v>
      </c>
      <c r="L1463" s="79" t="s">
        <v>17</v>
      </c>
      <c r="M1463" s="87"/>
      <c r="N1463" s="86"/>
      <c r="O1463" s="87"/>
      <c r="P1463" s="87"/>
      <c r="Q1463" s="89"/>
      <c r="R1463" s="89"/>
      <c r="S1463" s="84" t="s">
        <v>2136</v>
      </c>
    </row>
    <row r="1464" spans="1:19" ht="12.75" x14ac:dyDescent="0.2">
      <c r="A1464" s="74">
        <v>554384</v>
      </c>
      <c r="B1464" s="92" t="s">
        <v>4319</v>
      </c>
      <c r="C1464" s="76" t="s">
        <v>2135</v>
      </c>
      <c r="D1464" s="76" t="s">
        <v>2035</v>
      </c>
      <c r="E1464" s="93">
        <v>5631</v>
      </c>
      <c r="F1464" s="78" t="s">
        <v>2036</v>
      </c>
      <c r="G1464" s="78" t="s">
        <v>19</v>
      </c>
      <c r="H1464" s="78" t="s">
        <v>1629</v>
      </c>
      <c r="I1464" s="78" t="s">
        <v>15</v>
      </c>
      <c r="J1464" s="79">
        <v>2.62</v>
      </c>
      <c r="K1464" s="79">
        <v>30.12</v>
      </c>
      <c r="L1464" s="79" t="s">
        <v>17</v>
      </c>
      <c r="M1464" s="85"/>
      <c r="N1464" s="86"/>
      <c r="O1464" s="87"/>
      <c r="P1464" s="87"/>
      <c r="Q1464" s="89"/>
      <c r="R1464" s="89"/>
      <c r="S1464" s="84" t="s">
        <v>2136</v>
      </c>
    </row>
    <row r="1465" spans="1:19" ht="12.75" x14ac:dyDescent="0.2">
      <c r="A1465" s="74">
        <v>205390</v>
      </c>
      <c r="B1465" s="76" t="s">
        <v>4320</v>
      </c>
      <c r="C1465" s="76" t="s">
        <v>4321</v>
      </c>
      <c r="D1465" s="76" t="s">
        <v>4322</v>
      </c>
      <c r="E1465" s="77" t="s">
        <v>4323</v>
      </c>
      <c r="F1465" s="78" t="s">
        <v>4324</v>
      </c>
      <c r="G1465" s="78" t="s">
        <v>33</v>
      </c>
      <c r="H1465" s="78" t="s">
        <v>1629</v>
      </c>
      <c r="I1465" s="78" t="s">
        <v>15</v>
      </c>
      <c r="J1465" s="79">
        <v>2.62</v>
      </c>
      <c r="K1465" s="79">
        <v>80.05</v>
      </c>
      <c r="L1465" s="79" t="s">
        <v>17</v>
      </c>
      <c r="M1465" s="85"/>
      <c r="N1465" s="86"/>
      <c r="O1465" s="87"/>
      <c r="P1465" s="87"/>
      <c r="Q1465" s="82" t="s">
        <v>21</v>
      </c>
      <c r="R1465" s="88" t="s">
        <v>1630</v>
      </c>
      <c r="S1465" s="89"/>
    </row>
    <row r="1466" spans="1:19" ht="12.75" x14ac:dyDescent="0.2">
      <c r="A1466" s="74">
        <v>340701</v>
      </c>
      <c r="B1466" s="92" t="s">
        <v>4325</v>
      </c>
      <c r="C1466" s="76" t="s">
        <v>4326</v>
      </c>
      <c r="D1466" s="76" t="s">
        <v>4327</v>
      </c>
      <c r="E1466" s="77">
        <v>10108805</v>
      </c>
      <c r="F1466" s="78" t="s">
        <v>4328</v>
      </c>
      <c r="G1466" s="78" t="s">
        <v>33</v>
      </c>
      <c r="H1466" s="78" t="s">
        <v>1629</v>
      </c>
      <c r="I1466" s="78" t="s">
        <v>15</v>
      </c>
      <c r="J1466" s="79">
        <v>2.62</v>
      </c>
      <c r="K1466" s="79">
        <v>45.64</v>
      </c>
      <c r="L1466" s="79" t="s">
        <v>17</v>
      </c>
      <c r="M1466" s="85"/>
      <c r="N1466" s="86"/>
      <c r="O1466" s="87"/>
      <c r="P1466" s="87"/>
      <c r="Q1466" s="82" t="s">
        <v>21</v>
      </c>
      <c r="R1466" s="82" t="s">
        <v>1630</v>
      </c>
      <c r="S1466" s="83"/>
    </row>
    <row r="1467" spans="1:19" ht="12.75" x14ac:dyDescent="0.2">
      <c r="A1467" s="74">
        <v>566658</v>
      </c>
      <c r="B1467" s="76" t="s">
        <v>4329</v>
      </c>
      <c r="C1467" s="76" t="s">
        <v>4330</v>
      </c>
      <c r="D1467" s="76" t="s">
        <v>1627</v>
      </c>
      <c r="E1467" s="77">
        <v>621354</v>
      </c>
      <c r="F1467" s="78" t="s">
        <v>872</v>
      </c>
      <c r="G1467" s="78" t="s">
        <v>33</v>
      </c>
      <c r="H1467" s="78" t="s">
        <v>1629</v>
      </c>
      <c r="I1467" s="78" t="s">
        <v>15</v>
      </c>
      <c r="J1467" s="79">
        <v>2.62</v>
      </c>
      <c r="K1467" s="79">
        <v>55.12</v>
      </c>
      <c r="L1467" s="79" t="s">
        <v>17</v>
      </c>
      <c r="M1467" s="85"/>
      <c r="N1467" s="86"/>
      <c r="O1467" s="87"/>
      <c r="P1467" s="87"/>
      <c r="Q1467" s="82" t="s">
        <v>21</v>
      </c>
      <c r="R1467" s="82" t="s">
        <v>1630</v>
      </c>
      <c r="S1467" s="83"/>
    </row>
    <row r="1468" spans="1:19" ht="12.75" x14ac:dyDescent="0.2">
      <c r="A1468" s="74">
        <v>318126</v>
      </c>
      <c r="B1468" s="76" t="s">
        <v>4331</v>
      </c>
      <c r="C1468" s="76" t="s">
        <v>4332</v>
      </c>
      <c r="D1468" s="76" t="s">
        <v>4333</v>
      </c>
      <c r="E1468" s="77" t="s">
        <v>4334</v>
      </c>
      <c r="F1468" s="78" t="s">
        <v>4335</v>
      </c>
      <c r="G1468" s="78" t="s">
        <v>33</v>
      </c>
      <c r="H1468" s="78" t="s">
        <v>1629</v>
      </c>
      <c r="I1468" s="78" t="s">
        <v>15</v>
      </c>
      <c r="J1468" s="79">
        <v>2.62</v>
      </c>
      <c r="K1468" s="79">
        <v>69.94</v>
      </c>
      <c r="L1468" s="79" t="s">
        <v>17</v>
      </c>
      <c r="M1468" s="85"/>
      <c r="N1468" s="86"/>
      <c r="O1468" s="87"/>
      <c r="P1468" s="87"/>
      <c r="Q1468" s="82" t="s">
        <v>21</v>
      </c>
      <c r="R1468" s="82" t="s">
        <v>1630</v>
      </c>
      <c r="S1468" s="84" t="s">
        <v>1671</v>
      </c>
    </row>
    <row r="1469" spans="1:19" ht="12.75" x14ac:dyDescent="0.2">
      <c r="A1469" s="74">
        <v>205410</v>
      </c>
      <c r="B1469" s="76" t="s">
        <v>4336</v>
      </c>
      <c r="C1469" s="76" t="s">
        <v>4321</v>
      </c>
      <c r="D1469" s="76" t="s">
        <v>4322</v>
      </c>
      <c r="E1469" s="77" t="s">
        <v>4337</v>
      </c>
      <c r="F1469" s="78" t="s">
        <v>4324</v>
      </c>
      <c r="G1469" s="78" t="s">
        <v>33</v>
      </c>
      <c r="H1469" s="78" t="s">
        <v>1629</v>
      </c>
      <c r="I1469" s="78" t="s">
        <v>15</v>
      </c>
      <c r="J1469" s="79">
        <v>2.62</v>
      </c>
      <c r="K1469" s="79">
        <v>77.05</v>
      </c>
      <c r="L1469" s="79" t="s">
        <v>17</v>
      </c>
      <c r="M1469" s="85"/>
      <c r="N1469" s="86"/>
      <c r="O1469" s="87"/>
      <c r="P1469" s="87"/>
      <c r="Q1469" s="80" t="s">
        <v>21</v>
      </c>
      <c r="R1469" s="88" t="s">
        <v>1630</v>
      </c>
      <c r="S1469" s="83"/>
    </row>
    <row r="1470" spans="1:19" ht="12.75" x14ac:dyDescent="0.2">
      <c r="A1470" s="74">
        <v>261629</v>
      </c>
      <c r="B1470" s="76" t="s">
        <v>4338</v>
      </c>
      <c r="C1470" s="76" t="s">
        <v>4339</v>
      </c>
      <c r="D1470" s="76" t="s">
        <v>1908</v>
      </c>
      <c r="E1470" s="77">
        <v>6414481430</v>
      </c>
      <c r="F1470" s="78" t="s">
        <v>92</v>
      </c>
      <c r="G1470" s="78" t="s">
        <v>33</v>
      </c>
      <c r="H1470" s="78" t="s">
        <v>1629</v>
      </c>
      <c r="I1470" s="78" t="s">
        <v>15</v>
      </c>
      <c r="J1470" s="79">
        <v>2.62</v>
      </c>
      <c r="K1470" s="79">
        <v>46.9</v>
      </c>
      <c r="L1470" s="79" t="s">
        <v>17</v>
      </c>
      <c r="M1470" s="85"/>
      <c r="N1470" s="86"/>
      <c r="O1470" s="87"/>
      <c r="P1470" s="87"/>
      <c r="Q1470" s="82" t="s">
        <v>21</v>
      </c>
      <c r="R1470" s="82" t="s">
        <v>1630</v>
      </c>
      <c r="S1470" s="84" t="s">
        <v>1784</v>
      </c>
    </row>
    <row r="1471" spans="1:19" ht="12.75" x14ac:dyDescent="0.2">
      <c r="A1471" s="74">
        <v>372017</v>
      </c>
      <c r="B1471" s="76" t="s">
        <v>4340</v>
      </c>
      <c r="C1471" s="76" t="s">
        <v>886</v>
      </c>
      <c r="D1471" s="76" t="s">
        <v>1722</v>
      </c>
      <c r="E1471" s="77">
        <v>41832</v>
      </c>
      <c r="F1471" s="78" t="s">
        <v>360</v>
      </c>
      <c r="G1471" s="78" t="s">
        <v>47</v>
      </c>
      <c r="H1471" s="78" t="s">
        <v>1629</v>
      </c>
      <c r="I1471" s="78" t="s">
        <v>15</v>
      </c>
      <c r="J1471" s="79">
        <v>2.62</v>
      </c>
      <c r="K1471" s="79">
        <v>96.82</v>
      </c>
      <c r="L1471" s="79" t="s">
        <v>17</v>
      </c>
      <c r="M1471" s="85"/>
      <c r="N1471" s="86"/>
      <c r="O1471" s="87"/>
      <c r="P1471" s="87"/>
      <c r="Q1471" s="82" t="s">
        <v>21</v>
      </c>
      <c r="R1471" s="82" t="s">
        <v>1630</v>
      </c>
      <c r="S1471" s="83"/>
    </row>
    <row r="1472" spans="1:19" ht="12.75" x14ac:dyDescent="0.2">
      <c r="A1472" s="74">
        <v>323457</v>
      </c>
      <c r="B1472" s="84" t="s">
        <v>4341</v>
      </c>
      <c r="C1472" s="76" t="s">
        <v>886</v>
      </c>
      <c r="D1472" s="76" t="s">
        <v>1722</v>
      </c>
      <c r="E1472" s="77" t="s">
        <v>4342</v>
      </c>
      <c r="F1472" s="78" t="s">
        <v>360</v>
      </c>
      <c r="G1472" s="78" t="s">
        <v>47</v>
      </c>
      <c r="H1472" s="78" t="s">
        <v>1629</v>
      </c>
      <c r="I1472" s="78" t="s">
        <v>160</v>
      </c>
      <c r="J1472" s="79">
        <v>2.62</v>
      </c>
      <c r="K1472" s="79">
        <v>89.21</v>
      </c>
      <c r="L1472" s="79">
        <v>78.81</v>
      </c>
      <c r="M1472" s="78">
        <v>110242</v>
      </c>
      <c r="N1472" s="81">
        <v>5.22</v>
      </c>
      <c r="O1472" s="82">
        <v>10.4</v>
      </c>
      <c r="P1472" s="82">
        <v>0</v>
      </c>
      <c r="Q1472" s="82" t="s">
        <v>21</v>
      </c>
      <c r="R1472" s="82" t="s">
        <v>1630</v>
      </c>
      <c r="S1472" s="83"/>
    </row>
    <row r="1473" spans="1:19" ht="12.75" x14ac:dyDescent="0.2">
      <c r="A1473" s="74">
        <v>516371</v>
      </c>
      <c r="B1473" s="76" t="s">
        <v>4343</v>
      </c>
      <c r="C1473" s="76" t="s">
        <v>44</v>
      </c>
      <c r="D1473" s="76" t="s">
        <v>4344</v>
      </c>
      <c r="E1473" s="77" t="s">
        <v>4345</v>
      </c>
      <c r="F1473" s="78" t="s">
        <v>920</v>
      </c>
      <c r="G1473" s="78" t="s">
        <v>33</v>
      </c>
      <c r="H1473" s="78" t="s">
        <v>1629</v>
      </c>
      <c r="I1473" s="78" t="s">
        <v>15</v>
      </c>
      <c r="J1473" s="79">
        <v>2.62</v>
      </c>
      <c r="K1473" s="79">
        <v>19</v>
      </c>
      <c r="L1473" s="79" t="s">
        <v>17</v>
      </c>
      <c r="M1473" s="85"/>
      <c r="N1473" s="86"/>
      <c r="O1473" s="87"/>
      <c r="P1473" s="87"/>
      <c r="Q1473" s="80" t="s">
        <v>21</v>
      </c>
      <c r="R1473" s="88" t="s">
        <v>1630</v>
      </c>
      <c r="S1473" s="84" t="s">
        <v>1671</v>
      </c>
    </row>
    <row r="1474" spans="1:19" ht="12.75" x14ac:dyDescent="0.2">
      <c r="A1474" s="74">
        <v>690662</v>
      </c>
      <c r="B1474" s="76" t="s">
        <v>4346</v>
      </c>
      <c r="C1474" s="76" t="s">
        <v>4347</v>
      </c>
      <c r="D1474" s="76" t="s">
        <v>4344</v>
      </c>
      <c r="E1474" s="77" t="s">
        <v>4348</v>
      </c>
      <c r="F1474" s="78" t="s">
        <v>920</v>
      </c>
      <c r="G1474" s="78" t="s">
        <v>33</v>
      </c>
      <c r="H1474" s="78" t="s">
        <v>1629</v>
      </c>
      <c r="I1474" s="78" t="s">
        <v>15</v>
      </c>
      <c r="J1474" s="79">
        <v>2.62</v>
      </c>
      <c r="K1474" s="79">
        <v>22.09</v>
      </c>
      <c r="L1474" s="79" t="s">
        <v>17</v>
      </c>
      <c r="M1474" s="85"/>
      <c r="N1474" s="86"/>
      <c r="O1474" s="87"/>
      <c r="P1474" s="87"/>
      <c r="Q1474" s="80" t="s">
        <v>21</v>
      </c>
      <c r="R1474" s="88" t="s">
        <v>1630</v>
      </c>
      <c r="S1474" s="83"/>
    </row>
    <row r="1475" spans="1:19" ht="12.75" x14ac:dyDescent="0.2">
      <c r="A1475" s="74">
        <v>430213</v>
      </c>
      <c r="B1475" s="84" t="s">
        <v>4349</v>
      </c>
      <c r="C1475" s="76" t="s">
        <v>1982</v>
      </c>
      <c r="D1475" s="76" t="s">
        <v>400</v>
      </c>
      <c r="E1475" s="77">
        <v>490025</v>
      </c>
      <c r="F1475" s="80" t="s">
        <v>3390</v>
      </c>
      <c r="G1475" s="78" t="s">
        <v>33</v>
      </c>
      <c r="H1475" s="80" t="s">
        <v>1629</v>
      </c>
      <c r="I1475" s="80" t="s">
        <v>15</v>
      </c>
      <c r="J1475" s="90">
        <v>2.62</v>
      </c>
      <c r="K1475" s="90">
        <v>94.62</v>
      </c>
      <c r="L1475" s="90" t="s">
        <v>17</v>
      </c>
      <c r="M1475" s="85"/>
      <c r="N1475" s="86"/>
      <c r="O1475" s="87"/>
      <c r="P1475" s="87"/>
      <c r="Q1475" s="82" t="s">
        <v>21</v>
      </c>
      <c r="R1475" s="82" t="s">
        <v>1630</v>
      </c>
      <c r="S1475" s="83"/>
    </row>
    <row r="1476" spans="1:19" ht="12.75" x14ac:dyDescent="0.2">
      <c r="A1476" s="74">
        <v>231059</v>
      </c>
      <c r="B1476" s="76" t="s">
        <v>4350</v>
      </c>
      <c r="C1476" s="76" t="s">
        <v>4351</v>
      </c>
      <c r="D1476" s="76" t="s">
        <v>4352</v>
      </c>
      <c r="E1476" s="77">
        <v>423510</v>
      </c>
      <c r="F1476" s="78" t="s">
        <v>920</v>
      </c>
      <c r="G1476" s="78" t="s">
        <v>33</v>
      </c>
      <c r="H1476" s="78" t="s">
        <v>1629</v>
      </c>
      <c r="I1476" s="78" t="s">
        <v>15</v>
      </c>
      <c r="J1476" s="79">
        <v>2.62</v>
      </c>
      <c r="K1476" s="79">
        <v>31.61</v>
      </c>
      <c r="L1476" s="79" t="s">
        <v>17</v>
      </c>
      <c r="M1476" s="85"/>
      <c r="N1476" s="86"/>
      <c r="O1476" s="87"/>
      <c r="P1476" s="87"/>
      <c r="Q1476" s="80" t="s">
        <v>21</v>
      </c>
      <c r="R1476" s="88" t="s">
        <v>1630</v>
      </c>
      <c r="S1476" s="83"/>
    </row>
    <row r="1477" spans="1:19" ht="12.75" x14ac:dyDescent="0.2">
      <c r="A1477" s="74">
        <v>322484</v>
      </c>
      <c r="B1477" s="76" t="s">
        <v>4353</v>
      </c>
      <c r="C1477" s="76" t="s">
        <v>4354</v>
      </c>
      <c r="D1477" s="76" t="s">
        <v>585</v>
      </c>
      <c r="E1477" s="77">
        <v>10071179048589</v>
      </c>
      <c r="F1477" s="78" t="s">
        <v>2791</v>
      </c>
      <c r="G1477" s="78" t="s">
        <v>33</v>
      </c>
      <c r="H1477" s="78" t="s">
        <v>1629</v>
      </c>
      <c r="I1477" s="78" t="s">
        <v>15</v>
      </c>
      <c r="J1477" s="79">
        <v>2.62</v>
      </c>
      <c r="K1477" s="79">
        <v>30.34</v>
      </c>
      <c r="L1477" s="79" t="s">
        <v>17</v>
      </c>
      <c r="M1477" s="85"/>
      <c r="N1477" s="86"/>
      <c r="O1477" s="87"/>
      <c r="P1477" s="87"/>
      <c r="Q1477" s="82" t="s">
        <v>21</v>
      </c>
      <c r="R1477" s="82" t="s">
        <v>1630</v>
      </c>
      <c r="S1477" s="83"/>
    </row>
    <row r="1478" spans="1:19" ht="12.75" x14ac:dyDescent="0.2">
      <c r="A1478" s="74">
        <v>577039</v>
      </c>
      <c r="B1478" s="84" t="s">
        <v>4355</v>
      </c>
      <c r="C1478" s="76" t="s">
        <v>3256</v>
      </c>
      <c r="D1478" s="76" t="s">
        <v>585</v>
      </c>
      <c r="E1478" s="77">
        <v>10071179002680</v>
      </c>
      <c r="F1478" s="80" t="s">
        <v>164</v>
      </c>
      <c r="G1478" s="78" t="s">
        <v>104</v>
      </c>
      <c r="H1478" s="80" t="s">
        <v>1629</v>
      </c>
      <c r="I1478" s="78" t="s">
        <v>15</v>
      </c>
      <c r="J1478" s="90">
        <v>2.62</v>
      </c>
      <c r="K1478" s="90">
        <v>47.58</v>
      </c>
      <c r="L1478" s="90" t="s">
        <v>17</v>
      </c>
      <c r="M1478" s="85"/>
      <c r="N1478" s="86"/>
      <c r="O1478" s="87"/>
      <c r="P1478" s="87"/>
      <c r="Q1478" s="82" t="s">
        <v>21</v>
      </c>
      <c r="R1478" s="82" t="s">
        <v>1630</v>
      </c>
      <c r="S1478" s="83"/>
    </row>
    <row r="1479" spans="1:19" ht="12.75" x14ac:dyDescent="0.2">
      <c r="A1479" s="74">
        <v>676463</v>
      </c>
      <c r="B1479" s="76" t="s">
        <v>4356</v>
      </c>
      <c r="C1479" s="76" t="s">
        <v>3118</v>
      </c>
      <c r="D1479" s="76" t="s">
        <v>1729</v>
      </c>
      <c r="E1479" s="77">
        <v>69074</v>
      </c>
      <c r="F1479" s="78" t="s">
        <v>4357</v>
      </c>
      <c r="G1479" s="78" t="s">
        <v>33</v>
      </c>
      <c r="H1479" s="78" t="s">
        <v>1629</v>
      </c>
      <c r="I1479" s="78" t="s">
        <v>15</v>
      </c>
      <c r="J1479" s="79">
        <v>2.62</v>
      </c>
      <c r="K1479" s="79">
        <v>59.21</v>
      </c>
      <c r="L1479" s="79" t="s">
        <v>17</v>
      </c>
      <c r="M1479" s="85"/>
      <c r="N1479" s="86"/>
      <c r="O1479" s="87"/>
      <c r="P1479" s="87"/>
      <c r="Q1479" s="80" t="s">
        <v>21</v>
      </c>
      <c r="R1479" s="88" t="s">
        <v>1630</v>
      </c>
      <c r="S1479" s="83"/>
    </row>
    <row r="1480" spans="1:19" ht="12.75" x14ac:dyDescent="0.2">
      <c r="A1480" s="74">
        <v>433678</v>
      </c>
      <c r="B1480" s="76" t="s">
        <v>4358</v>
      </c>
      <c r="C1480" s="76" t="s">
        <v>4359</v>
      </c>
      <c r="D1480" s="76" t="s">
        <v>1937</v>
      </c>
      <c r="E1480" s="77">
        <v>433678</v>
      </c>
      <c r="F1480" s="78" t="s">
        <v>3196</v>
      </c>
      <c r="G1480" s="78" t="s">
        <v>33</v>
      </c>
      <c r="H1480" s="78" t="s">
        <v>1629</v>
      </c>
      <c r="I1480" s="78" t="s">
        <v>15</v>
      </c>
      <c r="J1480" s="79">
        <v>2.62</v>
      </c>
      <c r="K1480" s="79">
        <v>31.78</v>
      </c>
      <c r="L1480" s="79" t="s">
        <v>17</v>
      </c>
      <c r="M1480" s="85"/>
      <c r="N1480" s="86"/>
      <c r="O1480" s="87"/>
      <c r="P1480" s="87"/>
      <c r="Q1480" s="80" t="s">
        <v>21</v>
      </c>
      <c r="R1480" s="88" t="s">
        <v>1630</v>
      </c>
      <c r="S1480" s="83"/>
    </row>
    <row r="1481" spans="1:19" ht="12.75" x14ac:dyDescent="0.2">
      <c r="A1481" s="74">
        <v>433656</v>
      </c>
      <c r="B1481" s="76" t="s">
        <v>4360</v>
      </c>
      <c r="C1481" s="76" t="s">
        <v>23</v>
      </c>
      <c r="D1481" s="76" t="s">
        <v>4344</v>
      </c>
      <c r="E1481" s="77" t="s">
        <v>4361</v>
      </c>
      <c r="F1481" s="78" t="s">
        <v>920</v>
      </c>
      <c r="G1481" s="78" t="s">
        <v>33</v>
      </c>
      <c r="H1481" s="78" t="s">
        <v>1629</v>
      </c>
      <c r="I1481" s="78" t="s">
        <v>15</v>
      </c>
      <c r="J1481" s="79">
        <v>2.62</v>
      </c>
      <c r="K1481" s="79">
        <v>15.94</v>
      </c>
      <c r="L1481" s="79" t="s">
        <v>17</v>
      </c>
      <c r="M1481" s="85"/>
      <c r="N1481" s="86"/>
      <c r="O1481" s="87"/>
      <c r="P1481" s="87"/>
      <c r="Q1481" s="82" t="s">
        <v>21</v>
      </c>
      <c r="R1481" s="82" t="s">
        <v>1630</v>
      </c>
      <c r="S1481" s="84" t="s">
        <v>1671</v>
      </c>
    </row>
    <row r="1482" spans="1:19" ht="12.75" x14ac:dyDescent="0.2">
      <c r="A1482" s="74">
        <v>722987</v>
      </c>
      <c r="B1482" s="76" t="s">
        <v>4362</v>
      </c>
      <c r="C1482" s="76" t="s">
        <v>44</v>
      </c>
      <c r="D1482" s="76" t="s">
        <v>4344</v>
      </c>
      <c r="E1482" s="77" t="s">
        <v>4363</v>
      </c>
      <c r="F1482" s="78" t="s">
        <v>920</v>
      </c>
      <c r="G1482" s="78" t="s">
        <v>33</v>
      </c>
      <c r="H1482" s="78" t="s">
        <v>1629</v>
      </c>
      <c r="I1482" s="78" t="s">
        <v>15</v>
      </c>
      <c r="J1482" s="79">
        <v>2.62</v>
      </c>
      <c r="K1482" s="79">
        <v>22.77</v>
      </c>
      <c r="L1482" s="79" t="s">
        <v>17</v>
      </c>
      <c r="M1482" s="85"/>
      <c r="N1482" s="86"/>
      <c r="O1482" s="87"/>
      <c r="P1482" s="87"/>
      <c r="Q1482" s="82" t="s">
        <v>21</v>
      </c>
      <c r="R1482" s="82" t="s">
        <v>1630</v>
      </c>
      <c r="S1482" s="84" t="s">
        <v>1671</v>
      </c>
    </row>
    <row r="1483" spans="1:19" ht="12.75" x14ac:dyDescent="0.2">
      <c r="A1483" s="74">
        <v>609510</v>
      </c>
      <c r="B1483" s="76" t="s">
        <v>4364</v>
      </c>
      <c r="C1483" s="76" t="s">
        <v>1234</v>
      </c>
      <c r="D1483" s="76" t="s">
        <v>2069</v>
      </c>
      <c r="E1483" s="77">
        <v>1355</v>
      </c>
      <c r="F1483" s="78" t="s">
        <v>193</v>
      </c>
      <c r="G1483" s="78" t="s">
        <v>33</v>
      </c>
      <c r="H1483" s="78" t="s">
        <v>1629</v>
      </c>
      <c r="I1483" s="78" t="s">
        <v>15</v>
      </c>
      <c r="J1483" s="79">
        <v>2.62</v>
      </c>
      <c r="K1483" s="79">
        <v>22.44</v>
      </c>
      <c r="L1483" s="79" t="s">
        <v>17</v>
      </c>
      <c r="M1483" s="85"/>
      <c r="N1483" s="86"/>
      <c r="O1483" s="87"/>
      <c r="P1483" s="87"/>
      <c r="Q1483" s="82" t="s">
        <v>21</v>
      </c>
      <c r="R1483" s="82" t="s">
        <v>1630</v>
      </c>
      <c r="S1483" s="83"/>
    </row>
    <row r="1484" spans="1:19" ht="12.75" x14ac:dyDescent="0.2">
      <c r="A1484" s="74">
        <v>352014</v>
      </c>
      <c r="B1484" s="76" t="s">
        <v>4365</v>
      </c>
      <c r="C1484" s="76" t="s">
        <v>4347</v>
      </c>
      <c r="D1484" s="76" t="s">
        <v>4344</v>
      </c>
      <c r="E1484" s="77" t="s">
        <v>4366</v>
      </c>
      <c r="F1484" s="78" t="s">
        <v>111</v>
      </c>
      <c r="G1484" s="78" t="s">
        <v>33</v>
      </c>
      <c r="H1484" s="78" t="s">
        <v>1629</v>
      </c>
      <c r="I1484" s="78" t="s">
        <v>15</v>
      </c>
      <c r="J1484" s="79">
        <v>2.62</v>
      </c>
      <c r="K1484" s="79">
        <v>25.86</v>
      </c>
      <c r="L1484" s="79" t="s">
        <v>17</v>
      </c>
      <c r="M1484" s="85"/>
      <c r="N1484" s="86"/>
      <c r="O1484" s="87"/>
      <c r="P1484" s="87"/>
      <c r="Q1484" s="80" t="s">
        <v>21</v>
      </c>
      <c r="R1484" s="88" t="s">
        <v>1630</v>
      </c>
      <c r="S1484" s="83"/>
    </row>
    <row r="1485" spans="1:19" ht="12.75" x14ac:dyDescent="0.2">
      <c r="A1485" s="74">
        <v>449444</v>
      </c>
      <c r="B1485" s="84" t="s">
        <v>4367</v>
      </c>
      <c r="C1485" s="76" t="s">
        <v>444</v>
      </c>
      <c r="D1485" s="76" t="s">
        <v>445</v>
      </c>
      <c r="E1485" s="77" t="s">
        <v>4368</v>
      </c>
      <c r="F1485" s="80" t="s">
        <v>4369</v>
      </c>
      <c r="G1485" s="78" t="s">
        <v>104</v>
      </c>
      <c r="H1485" s="80" t="s">
        <v>1629</v>
      </c>
      <c r="I1485" s="80" t="s">
        <v>15</v>
      </c>
      <c r="J1485" s="90">
        <v>2.62</v>
      </c>
      <c r="K1485" s="90">
        <v>69.34</v>
      </c>
      <c r="L1485" s="90" t="s">
        <v>17</v>
      </c>
      <c r="M1485" s="85"/>
      <c r="N1485" s="86"/>
      <c r="O1485" s="87"/>
      <c r="P1485" s="87"/>
      <c r="Q1485" s="82" t="s">
        <v>21</v>
      </c>
      <c r="R1485" s="82" t="s">
        <v>1630</v>
      </c>
      <c r="S1485" s="83"/>
    </row>
    <row r="1486" spans="1:19" ht="12.75" x14ac:dyDescent="0.2">
      <c r="A1486" s="74">
        <v>745170</v>
      </c>
      <c r="B1486" s="84" t="s">
        <v>4370</v>
      </c>
      <c r="C1486" s="76" t="s">
        <v>1240</v>
      </c>
      <c r="D1486" s="76" t="s">
        <v>504</v>
      </c>
      <c r="E1486" s="77">
        <v>22223</v>
      </c>
      <c r="F1486" s="78" t="s">
        <v>4371</v>
      </c>
      <c r="G1486" s="78" t="s">
        <v>104</v>
      </c>
      <c r="H1486" s="78" t="s">
        <v>1629</v>
      </c>
      <c r="I1486" s="78" t="s">
        <v>15</v>
      </c>
      <c r="J1486" s="79">
        <v>2.62</v>
      </c>
      <c r="K1486" s="79">
        <v>52.91</v>
      </c>
      <c r="L1486" s="79" t="s">
        <v>17</v>
      </c>
      <c r="M1486" s="85"/>
      <c r="N1486" s="86"/>
      <c r="O1486" s="87"/>
      <c r="P1486" s="87"/>
      <c r="Q1486" s="82" t="s">
        <v>21</v>
      </c>
      <c r="R1486" s="82" t="s">
        <v>1630</v>
      </c>
      <c r="S1486" s="84" t="s">
        <v>1671</v>
      </c>
    </row>
    <row r="1487" spans="1:19" ht="12.75" x14ac:dyDescent="0.2">
      <c r="A1487" s="74">
        <v>516908</v>
      </c>
      <c r="B1487" s="76" t="s">
        <v>4372</v>
      </c>
      <c r="C1487" s="76" t="s">
        <v>3140</v>
      </c>
      <c r="D1487" s="76" t="s">
        <v>2152</v>
      </c>
      <c r="E1487" s="77">
        <v>66034</v>
      </c>
      <c r="F1487" s="78" t="s">
        <v>4373</v>
      </c>
      <c r="G1487" s="78" t="s">
        <v>104</v>
      </c>
      <c r="H1487" s="78" t="s">
        <v>1629</v>
      </c>
      <c r="I1487" s="78" t="s">
        <v>15</v>
      </c>
      <c r="J1487" s="79">
        <v>2.62</v>
      </c>
      <c r="K1487" s="79">
        <v>72.31</v>
      </c>
      <c r="L1487" s="79" t="s">
        <v>17</v>
      </c>
      <c r="M1487" s="85"/>
      <c r="N1487" s="86"/>
      <c r="O1487" s="87"/>
      <c r="P1487" s="87"/>
      <c r="Q1487" s="82" t="s">
        <v>21</v>
      </c>
      <c r="R1487" s="82" t="s">
        <v>1630</v>
      </c>
      <c r="S1487" s="83"/>
    </row>
    <row r="1488" spans="1:19" ht="12.75" x14ac:dyDescent="0.2">
      <c r="A1488" s="74">
        <v>471930</v>
      </c>
      <c r="B1488" s="76" t="s">
        <v>4374</v>
      </c>
      <c r="C1488" s="76" t="s">
        <v>444</v>
      </c>
      <c r="D1488" s="76" t="s">
        <v>445</v>
      </c>
      <c r="E1488" s="77" t="s">
        <v>4375</v>
      </c>
      <c r="F1488" s="78" t="s">
        <v>2438</v>
      </c>
      <c r="G1488" s="78" t="s">
        <v>104</v>
      </c>
      <c r="H1488" s="78" t="s">
        <v>1629</v>
      </c>
      <c r="I1488" s="78" t="s">
        <v>15</v>
      </c>
      <c r="J1488" s="79">
        <v>2.62</v>
      </c>
      <c r="K1488" s="79">
        <v>21.6</v>
      </c>
      <c r="L1488" s="79" t="s">
        <v>17</v>
      </c>
      <c r="M1488" s="85"/>
      <c r="N1488" s="86"/>
      <c r="O1488" s="87"/>
      <c r="P1488" s="87"/>
      <c r="Q1488" s="82" t="s">
        <v>21</v>
      </c>
      <c r="R1488" s="82" t="s">
        <v>1630</v>
      </c>
      <c r="S1488" s="83"/>
    </row>
    <row r="1489" spans="1:19" ht="12.75" x14ac:dyDescent="0.2">
      <c r="A1489" s="74">
        <v>508419</v>
      </c>
      <c r="B1489" s="76" t="s">
        <v>4376</v>
      </c>
      <c r="C1489" s="76" t="s">
        <v>1714</v>
      </c>
      <c r="D1489" s="76" t="s">
        <v>1714</v>
      </c>
      <c r="E1489" s="77" t="s">
        <v>4377</v>
      </c>
      <c r="F1489" s="78" t="s">
        <v>4378</v>
      </c>
      <c r="G1489" s="78" t="s">
        <v>104</v>
      </c>
      <c r="H1489" s="78" t="s">
        <v>1629</v>
      </c>
      <c r="I1489" s="78" t="s">
        <v>15</v>
      </c>
      <c r="J1489" s="79">
        <v>2.62</v>
      </c>
      <c r="K1489" s="79">
        <v>56.55</v>
      </c>
      <c r="L1489" s="79" t="s">
        <v>17</v>
      </c>
      <c r="M1489" s="85"/>
      <c r="N1489" s="86"/>
      <c r="O1489" s="87"/>
      <c r="P1489" s="87"/>
      <c r="Q1489" s="80" t="s">
        <v>21</v>
      </c>
      <c r="R1489" s="88" t="s">
        <v>1630</v>
      </c>
      <c r="S1489" s="83"/>
    </row>
    <row r="1490" spans="1:19" ht="12.75" x14ac:dyDescent="0.2">
      <c r="A1490" s="74">
        <v>432053</v>
      </c>
      <c r="B1490" s="76" t="s">
        <v>4379</v>
      </c>
      <c r="C1490" s="76" t="s">
        <v>1713</v>
      </c>
      <c r="D1490" s="76" t="s">
        <v>1714</v>
      </c>
      <c r="E1490" s="77" t="s">
        <v>4380</v>
      </c>
      <c r="F1490" s="78" t="s">
        <v>2112</v>
      </c>
      <c r="G1490" s="78" t="s">
        <v>104</v>
      </c>
      <c r="H1490" s="78" t="s">
        <v>1629</v>
      </c>
      <c r="I1490" s="78" t="s">
        <v>15</v>
      </c>
      <c r="J1490" s="79">
        <v>2.62</v>
      </c>
      <c r="K1490" s="79">
        <v>63.93</v>
      </c>
      <c r="L1490" s="79" t="s">
        <v>17</v>
      </c>
      <c r="M1490" s="85"/>
      <c r="N1490" s="86"/>
      <c r="O1490" s="87"/>
      <c r="P1490" s="87"/>
      <c r="Q1490" s="82" t="s">
        <v>21</v>
      </c>
      <c r="R1490" s="82" t="s">
        <v>1630</v>
      </c>
      <c r="S1490" s="83"/>
    </row>
    <row r="1491" spans="1:19" ht="12.75" x14ac:dyDescent="0.2">
      <c r="A1491" s="74">
        <v>505333</v>
      </c>
      <c r="B1491" s="76" t="s">
        <v>4381</v>
      </c>
      <c r="C1491" s="76" t="s">
        <v>444</v>
      </c>
      <c r="D1491" s="76" t="s">
        <v>445</v>
      </c>
      <c r="E1491" s="77" t="s">
        <v>4382</v>
      </c>
      <c r="F1491" s="78" t="s">
        <v>4369</v>
      </c>
      <c r="G1491" s="78" t="s">
        <v>104</v>
      </c>
      <c r="H1491" s="78" t="s">
        <v>1629</v>
      </c>
      <c r="I1491" s="78" t="s">
        <v>15</v>
      </c>
      <c r="J1491" s="79">
        <v>2.62</v>
      </c>
      <c r="K1491" s="79">
        <v>69.34</v>
      </c>
      <c r="L1491" s="79" t="s">
        <v>17</v>
      </c>
      <c r="M1491" s="85"/>
      <c r="N1491" s="86"/>
      <c r="O1491" s="87"/>
      <c r="P1491" s="87"/>
      <c r="Q1491" s="80" t="s">
        <v>21</v>
      </c>
      <c r="R1491" s="88" t="s">
        <v>1630</v>
      </c>
      <c r="S1491" s="83"/>
    </row>
    <row r="1492" spans="1:19" ht="12.75" x14ac:dyDescent="0.2">
      <c r="A1492" s="74">
        <v>230804</v>
      </c>
      <c r="B1492" s="84" t="s">
        <v>4383</v>
      </c>
      <c r="C1492" s="76" t="s">
        <v>44</v>
      </c>
      <c r="D1492" s="76" t="s">
        <v>2093</v>
      </c>
      <c r="E1492" s="77">
        <v>33801</v>
      </c>
      <c r="F1492" s="78" t="s">
        <v>4384</v>
      </c>
      <c r="G1492" s="78" t="s">
        <v>104</v>
      </c>
      <c r="H1492" s="78" t="s">
        <v>1629</v>
      </c>
      <c r="I1492" s="78" t="s">
        <v>15</v>
      </c>
      <c r="J1492" s="79">
        <v>2.62</v>
      </c>
      <c r="K1492" s="79">
        <v>40.97</v>
      </c>
      <c r="L1492" s="79" t="s">
        <v>17</v>
      </c>
      <c r="M1492" s="85"/>
      <c r="N1492" s="86"/>
      <c r="O1492" s="87"/>
      <c r="P1492" s="87"/>
      <c r="Q1492" s="82" t="s">
        <v>21</v>
      </c>
      <c r="R1492" s="82" t="s">
        <v>1630</v>
      </c>
      <c r="S1492" s="83"/>
    </row>
    <row r="1493" spans="1:19" ht="12.75" x14ac:dyDescent="0.2">
      <c r="A1493" s="74">
        <v>222178</v>
      </c>
      <c r="B1493" s="84" t="s">
        <v>4385</v>
      </c>
      <c r="C1493" s="76" t="s">
        <v>44</v>
      </c>
      <c r="D1493" s="76" t="s">
        <v>2101</v>
      </c>
      <c r="E1493" s="77">
        <v>7342</v>
      </c>
      <c r="F1493" s="78" t="s">
        <v>4386</v>
      </c>
      <c r="G1493" s="78" t="s">
        <v>104</v>
      </c>
      <c r="H1493" s="78" t="s">
        <v>1629</v>
      </c>
      <c r="I1493" s="78" t="s">
        <v>15</v>
      </c>
      <c r="J1493" s="79">
        <v>2.62</v>
      </c>
      <c r="K1493" s="79">
        <v>33.979999999999997</v>
      </c>
      <c r="L1493" s="79" t="s">
        <v>17</v>
      </c>
      <c r="M1493" s="85"/>
      <c r="N1493" s="86"/>
      <c r="O1493" s="87"/>
      <c r="P1493" s="87"/>
      <c r="Q1493" s="82" t="s">
        <v>21</v>
      </c>
      <c r="R1493" s="82" t="s">
        <v>1630</v>
      </c>
      <c r="S1493" s="83"/>
    </row>
    <row r="1494" spans="1:19" ht="12.75" x14ac:dyDescent="0.2">
      <c r="A1494" s="74">
        <v>317702</v>
      </c>
      <c r="B1494" s="76" t="s">
        <v>4387</v>
      </c>
      <c r="C1494" s="76" t="s">
        <v>4388</v>
      </c>
      <c r="D1494" s="76" t="s">
        <v>4389</v>
      </c>
      <c r="E1494" s="77">
        <v>510200</v>
      </c>
      <c r="F1494" s="78" t="s">
        <v>4390</v>
      </c>
      <c r="G1494" s="78" t="s">
        <v>104</v>
      </c>
      <c r="H1494" s="78" t="s">
        <v>1629</v>
      </c>
      <c r="I1494" s="78" t="s">
        <v>15</v>
      </c>
      <c r="J1494" s="79">
        <v>2.62</v>
      </c>
      <c r="K1494" s="79">
        <v>39.79</v>
      </c>
      <c r="L1494" s="79" t="s">
        <v>17</v>
      </c>
      <c r="M1494" s="85"/>
      <c r="N1494" s="86"/>
      <c r="O1494" s="87"/>
      <c r="P1494" s="87"/>
      <c r="Q1494" s="82" t="s">
        <v>21</v>
      </c>
      <c r="R1494" s="82" t="s">
        <v>1630</v>
      </c>
      <c r="S1494" s="84" t="s">
        <v>1784</v>
      </c>
    </row>
    <row r="1495" spans="1:19" ht="12.75" x14ac:dyDescent="0.2">
      <c r="A1495" s="74">
        <v>287052</v>
      </c>
      <c r="B1495" s="76" t="s">
        <v>4391</v>
      </c>
      <c r="C1495" s="76" t="s">
        <v>927</v>
      </c>
      <c r="D1495" s="76" t="s">
        <v>928</v>
      </c>
      <c r="E1495" s="77">
        <v>4061</v>
      </c>
      <c r="F1495" s="78" t="s">
        <v>4392</v>
      </c>
      <c r="G1495" s="78" t="s">
        <v>104</v>
      </c>
      <c r="H1495" s="78" t="s">
        <v>1629</v>
      </c>
      <c r="I1495" s="78" t="s">
        <v>15</v>
      </c>
      <c r="J1495" s="79">
        <v>2.62</v>
      </c>
      <c r="K1495" s="79">
        <v>34.11</v>
      </c>
      <c r="L1495" s="79" t="s">
        <v>17</v>
      </c>
      <c r="M1495" s="85"/>
      <c r="N1495" s="86"/>
      <c r="O1495" s="87"/>
      <c r="P1495" s="87"/>
      <c r="Q1495" s="82" t="s">
        <v>21</v>
      </c>
      <c r="R1495" s="82" t="s">
        <v>1630</v>
      </c>
      <c r="S1495" s="84" t="s">
        <v>2117</v>
      </c>
    </row>
    <row r="1496" spans="1:19" ht="12.75" x14ac:dyDescent="0.2">
      <c r="A1496" s="74">
        <v>561507</v>
      </c>
      <c r="B1496" s="84" t="s">
        <v>4393</v>
      </c>
      <c r="C1496" s="84" t="s">
        <v>4394</v>
      </c>
      <c r="D1496" s="76" t="s">
        <v>1722</v>
      </c>
      <c r="E1496" s="77">
        <v>20306</v>
      </c>
      <c r="F1496" s="80" t="s">
        <v>4395</v>
      </c>
      <c r="G1496" s="80" t="s">
        <v>104</v>
      </c>
      <c r="H1496" s="80" t="s">
        <v>1629</v>
      </c>
      <c r="I1496" s="78" t="s">
        <v>15</v>
      </c>
      <c r="J1496" s="90">
        <v>2.62</v>
      </c>
      <c r="K1496" s="90">
        <v>57.62</v>
      </c>
      <c r="L1496" s="90" t="s">
        <v>17</v>
      </c>
      <c r="M1496" s="85"/>
      <c r="N1496" s="86"/>
      <c r="O1496" s="87"/>
      <c r="P1496" s="87"/>
      <c r="Q1496" s="82" t="s">
        <v>21</v>
      </c>
      <c r="R1496" s="82" t="s">
        <v>1630</v>
      </c>
      <c r="S1496" s="83"/>
    </row>
    <row r="1497" spans="1:19" ht="12.75" x14ac:dyDescent="0.2">
      <c r="A1497" s="74">
        <v>352768</v>
      </c>
      <c r="B1497" s="76" t="s">
        <v>1183</v>
      </c>
      <c r="C1497" s="76" t="s">
        <v>927</v>
      </c>
      <c r="D1497" s="76" t="s">
        <v>928</v>
      </c>
      <c r="E1497" s="77">
        <v>4064</v>
      </c>
      <c r="F1497" s="78" t="s">
        <v>1185</v>
      </c>
      <c r="G1497" s="78" t="s">
        <v>104</v>
      </c>
      <c r="H1497" s="78" t="s">
        <v>1629</v>
      </c>
      <c r="I1497" s="78" t="s">
        <v>15</v>
      </c>
      <c r="J1497" s="79">
        <v>2.62</v>
      </c>
      <c r="K1497" s="79">
        <v>35.44</v>
      </c>
      <c r="L1497" s="79" t="s">
        <v>17</v>
      </c>
      <c r="M1497" s="85"/>
      <c r="N1497" s="86"/>
      <c r="O1497" s="87"/>
      <c r="P1497" s="87"/>
      <c r="Q1497" s="82" t="s">
        <v>21</v>
      </c>
      <c r="R1497" s="82" t="s">
        <v>1630</v>
      </c>
      <c r="S1497" s="84" t="s">
        <v>2117</v>
      </c>
    </row>
    <row r="1498" spans="1:19" ht="12.75" x14ac:dyDescent="0.2">
      <c r="A1498" s="74">
        <v>266548</v>
      </c>
      <c r="B1498" s="76" t="s">
        <v>4396</v>
      </c>
      <c r="C1498" s="76" t="s">
        <v>44</v>
      </c>
      <c r="D1498" s="76" t="s">
        <v>2101</v>
      </c>
      <c r="E1498" s="77">
        <v>7305</v>
      </c>
      <c r="F1498" s="80" t="s">
        <v>169</v>
      </c>
      <c r="G1498" s="78" t="s">
        <v>104</v>
      </c>
      <c r="H1498" s="78" t="s">
        <v>1629</v>
      </c>
      <c r="I1498" s="78" t="s">
        <v>15</v>
      </c>
      <c r="J1498" s="79">
        <v>2.62</v>
      </c>
      <c r="K1498" s="79">
        <v>23.76</v>
      </c>
      <c r="L1498" s="79" t="s">
        <v>17</v>
      </c>
      <c r="M1498" s="85"/>
      <c r="N1498" s="86"/>
      <c r="O1498" s="87"/>
      <c r="P1498" s="87"/>
      <c r="Q1498" s="80" t="s">
        <v>21</v>
      </c>
      <c r="R1498" s="88" t="s">
        <v>1630</v>
      </c>
      <c r="S1498" s="83"/>
    </row>
    <row r="1499" spans="1:19" ht="12.75" x14ac:dyDescent="0.2">
      <c r="A1499" s="74">
        <v>514252</v>
      </c>
      <c r="B1499" s="84" t="s">
        <v>4397</v>
      </c>
      <c r="C1499" s="76" t="s">
        <v>4398</v>
      </c>
      <c r="D1499" s="76" t="s">
        <v>2120</v>
      </c>
      <c r="E1499" s="77">
        <v>4816271457</v>
      </c>
      <c r="F1499" s="80" t="s">
        <v>4399</v>
      </c>
      <c r="G1499" s="80" t="s">
        <v>104</v>
      </c>
      <c r="H1499" s="80" t="s">
        <v>1629</v>
      </c>
      <c r="I1499" s="80" t="s">
        <v>15</v>
      </c>
      <c r="J1499" s="90">
        <v>2.62</v>
      </c>
      <c r="K1499" s="90">
        <v>20.77</v>
      </c>
      <c r="L1499" s="90" t="s">
        <v>17</v>
      </c>
      <c r="M1499" s="85"/>
      <c r="N1499" s="86"/>
      <c r="O1499" s="87"/>
      <c r="P1499" s="87"/>
      <c r="Q1499" s="82" t="s">
        <v>21</v>
      </c>
      <c r="R1499" s="82" t="s">
        <v>1630</v>
      </c>
      <c r="S1499" s="83"/>
    </row>
    <row r="1500" spans="1:19" ht="12.75" x14ac:dyDescent="0.2">
      <c r="A1500" s="74">
        <v>617310</v>
      </c>
      <c r="B1500" s="84" t="s">
        <v>4400</v>
      </c>
      <c r="C1500" s="76" t="s">
        <v>2158</v>
      </c>
      <c r="D1500" s="76" t="s">
        <v>2093</v>
      </c>
      <c r="E1500" s="77">
        <v>41658</v>
      </c>
      <c r="F1500" s="78" t="s">
        <v>4401</v>
      </c>
      <c r="G1500" s="78" t="s">
        <v>104</v>
      </c>
      <c r="H1500" s="78" t="s">
        <v>1629</v>
      </c>
      <c r="I1500" s="78" t="s">
        <v>15</v>
      </c>
      <c r="J1500" s="79">
        <v>2.62</v>
      </c>
      <c r="K1500" s="79">
        <v>61.33</v>
      </c>
      <c r="L1500" s="79" t="s">
        <v>17</v>
      </c>
      <c r="M1500" s="85"/>
      <c r="N1500" s="86"/>
      <c r="O1500" s="87"/>
      <c r="P1500" s="87"/>
      <c r="Q1500" s="82" t="s">
        <v>21</v>
      </c>
      <c r="R1500" s="82" t="s">
        <v>1630</v>
      </c>
      <c r="S1500" s="83"/>
    </row>
    <row r="1501" spans="1:19" ht="12.75" x14ac:dyDescent="0.2">
      <c r="A1501" s="74">
        <v>316938</v>
      </c>
      <c r="B1501" s="76" t="s">
        <v>4402</v>
      </c>
      <c r="C1501" s="76" t="s">
        <v>44</v>
      </c>
      <c r="D1501" s="76" t="s">
        <v>2101</v>
      </c>
      <c r="E1501" s="77">
        <v>7341</v>
      </c>
      <c r="F1501" s="78" t="s">
        <v>4386</v>
      </c>
      <c r="G1501" s="78" t="s">
        <v>104</v>
      </c>
      <c r="H1501" s="78" t="s">
        <v>1629</v>
      </c>
      <c r="I1501" s="78" t="s">
        <v>15</v>
      </c>
      <c r="J1501" s="79">
        <v>2.62</v>
      </c>
      <c r="K1501" s="79">
        <v>36.26</v>
      </c>
      <c r="L1501" s="79" t="s">
        <v>17</v>
      </c>
      <c r="M1501" s="85"/>
      <c r="N1501" s="86"/>
      <c r="O1501" s="87"/>
      <c r="P1501" s="87"/>
      <c r="Q1501" s="80" t="s">
        <v>21</v>
      </c>
      <c r="R1501" s="88" t="s">
        <v>1630</v>
      </c>
      <c r="S1501" s="83"/>
    </row>
    <row r="1502" spans="1:19" ht="12.75" x14ac:dyDescent="0.2">
      <c r="A1502" s="74">
        <v>173493</v>
      </c>
      <c r="B1502" s="76" t="s">
        <v>4403</v>
      </c>
      <c r="C1502" s="76" t="s">
        <v>886</v>
      </c>
      <c r="D1502" s="76" t="s">
        <v>1722</v>
      </c>
      <c r="E1502" s="77">
        <v>81002</v>
      </c>
      <c r="F1502" s="78" t="s">
        <v>4404</v>
      </c>
      <c r="G1502" s="78" t="s">
        <v>104</v>
      </c>
      <c r="H1502" s="78" t="s">
        <v>1629</v>
      </c>
      <c r="I1502" s="78" t="s">
        <v>15</v>
      </c>
      <c r="J1502" s="79">
        <v>2.62</v>
      </c>
      <c r="K1502" s="79">
        <v>63.66</v>
      </c>
      <c r="L1502" s="79" t="s">
        <v>17</v>
      </c>
      <c r="M1502" s="85"/>
      <c r="N1502" s="86"/>
      <c r="O1502" s="87"/>
      <c r="P1502" s="87"/>
      <c r="Q1502" s="82" t="s">
        <v>21</v>
      </c>
      <c r="R1502" s="82" t="s">
        <v>1630</v>
      </c>
      <c r="S1502" s="83"/>
    </row>
    <row r="1503" spans="1:19" ht="12.75" x14ac:dyDescent="0.2">
      <c r="A1503" s="74">
        <v>109434</v>
      </c>
      <c r="B1503" s="92" t="s">
        <v>4405</v>
      </c>
      <c r="C1503" s="76" t="s">
        <v>927</v>
      </c>
      <c r="D1503" s="76" t="s">
        <v>928</v>
      </c>
      <c r="E1503" s="93">
        <v>1785</v>
      </c>
      <c r="F1503" s="78" t="s">
        <v>4406</v>
      </c>
      <c r="G1503" s="78" t="s">
        <v>104</v>
      </c>
      <c r="H1503" s="78" t="s">
        <v>1629</v>
      </c>
      <c r="I1503" s="80" t="s">
        <v>15</v>
      </c>
      <c r="J1503" s="79">
        <v>2.62</v>
      </c>
      <c r="K1503" s="79">
        <v>69.3</v>
      </c>
      <c r="L1503" s="79" t="s">
        <v>17</v>
      </c>
      <c r="M1503" s="85"/>
      <c r="N1503" s="86"/>
      <c r="O1503" s="87"/>
      <c r="P1503" s="87"/>
      <c r="Q1503" s="89"/>
      <c r="R1503" s="89"/>
      <c r="S1503" s="84" t="s">
        <v>1998</v>
      </c>
    </row>
    <row r="1504" spans="1:19" ht="12.75" x14ac:dyDescent="0.2">
      <c r="A1504" s="74">
        <v>414143</v>
      </c>
      <c r="B1504" s="76" t="s">
        <v>4407</v>
      </c>
      <c r="C1504" s="76" t="s">
        <v>167</v>
      </c>
      <c r="D1504" s="76" t="s">
        <v>168</v>
      </c>
      <c r="E1504" s="77">
        <v>2138</v>
      </c>
      <c r="F1504" s="78" t="s">
        <v>1101</v>
      </c>
      <c r="G1504" s="78" t="s">
        <v>104</v>
      </c>
      <c r="H1504" s="78" t="s">
        <v>1629</v>
      </c>
      <c r="I1504" s="78" t="s">
        <v>15</v>
      </c>
      <c r="J1504" s="79">
        <v>2.62</v>
      </c>
      <c r="K1504" s="79">
        <v>73.47</v>
      </c>
      <c r="L1504" s="79" t="s">
        <v>17</v>
      </c>
      <c r="M1504" s="85"/>
      <c r="N1504" s="86"/>
      <c r="O1504" s="87"/>
      <c r="P1504" s="87"/>
      <c r="Q1504" s="82" t="s">
        <v>21</v>
      </c>
      <c r="R1504" s="82" t="s">
        <v>1630</v>
      </c>
      <c r="S1504" s="83"/>
    </row>
    <row r="1505" spans="1:19" ht="12.75" x14ac:dyDescent="0.2">
      <c r="A1505" s="74">
        <v>237936</v>
      </c>
      <c r="B1505" s="76" t="s">
        <v>4408</v>
      </c>
      <c r="C1505" s="76" t="s">
        <v>167</v>
      </c>
      <c r="D1505" s="76" t="s">
        <v>168</v>
      </c>
      <c r="E1505" s="77">
        <v>2131</v>
      </c>
      <c r="F1505" s="78" t="s">
        <v>4409</v>
      </c>
      <c r="G1505" s="78" t="s">
        <v>104</v>
      </c>
      <c r="H1505" s="78" t="s">
        <v>1629</v>
      </c>
      <c r="I1505" s="78" t="s">
        <v>15</v>
      </c>
      <c r="J1505" s="79">
        <v>2.62</v>
      </c>
      <c r="K1505" s="79">
        <v>33.39</v>
      </c>
      <c r="L1505" s="79" t="s">
        <v>17</v>
      </c>
      <c r="M1505" s="85"/>
      <c r="N1505" s="86"/>
      <c r="O1505" s="87"/>
      <c r="P1505" s="87"/>
      <c r="Q1505" s="82" t="s">
        <v>21</v>
      </c>
      <c r="R1505" s="82" t="s">
        <v>1630</v>
      </c>
      <c r="S1505" s="83"/>
    </row>
    <row r="1506" spans="1:19" ht="12.75" x14ac:dyDescent="0.2">
      <c r="A1506" s="74">
        <v>556062</v>
      </c>
      <c r="B1506" s="76" t="s">
        <v>4410</v>
      </c>
      <c r="C1506" s="76" t="s">
        <v>927</v>
      </c>
      <c r="D1506" s="76" t="s">
        <v>928</v>
      </c>
      <c r="E1506" s="77">
        <v>4062</v>
      </c>
      <c r="F1506" s="78" t="s">
        <v>929</v>
      </c>
      <c r="G1506" s="78" t="s">
        <v>104</v>
      </c>
      <c r="H1506" s="78" t="s">
        <v>1629</v>
      </c>
      <c r="I1506" s="78" t="s">
        <v>15</v>
      </c>
      <c r="J1506" s="79">
        <v>2.62</v>
      </c>
      <c r="K1506" s="79">
        <v>34.99</v>
      </c>
      <c r="L1506" s="79" t="s">
        <v>17</v>
      </c>
      <c r="M1506" s="85"/>
      <c r="N1506" s="86"/>
      <c r="O1506" s="87"/>
      <c r="P1506" s="87"/>
      <c r="Q1506" s="80" t="s">
        <v>21</v>
      </c>
      <c r="R1506" s="88" t="s">
        <v>1630</v>
      </c>
      <c r="S1506" s="84" t="s">
        <v>2117</v>
      </c>
    </row>
    <row r="1507" spans="1:19" ht="12.75" x14ac:dyDescent="0.2">
      <c r="A1507" s="74">
        <v>633931</v>
      </c>
      <c r="B1507" s="84" t="s">
        <v>4411</v>
      </c>
      <c r="C1507" s="76" t="s">
        <v>44</v>
      </c>
      <c r="D1507" s="76" t="s">
        <v>2101</v>
      </c>
      <c r="E1507" s="77">
        <v>7148</v>
      </c>
      <c r="F1507" s="80" t="s">
        <v>169</v>
      </c>
      <c r="G1507" s="78" t="s">
        <v>104</v>
      </c>
      <c r="H1507" s="78" t="s">
        <v>1629</v>
      </c>
      <c r="I1507" s="78" t="s">
        <v>15</v>
      </c>
      <c r="J1507" s="79">
        <v>2.62</v>
      </c>
      <c r="K1507" s="79">
        <v>29.9</v>
      </c>
      <c r="L1507" s="79" t="s">
        <v>17</v>
      </c>
      <c r="M1507" s="85"/>
      <c r="N1507" s="86"/>
      <c r="O1507" s="87"/>
      <c r="P1507" s="87"/>
      <c r="Q1507" s="82" t="s">
        <v>21</v>
      </c>
      <c r="R1507" s="82" t="s">
        <v>1630</v>
      </c>
      <c r="S1507" s="83"/>
    </row>
    <row r="1508" spans="1:19" ht="12.75" x14ac:dyDescent="0.2">
      <c r="A1508" s="74">
        <v>471787</v>
      </c>
      <c r="B1508" s="76" t="s">
        <v>4412</v>
      </c>
      <c r="C1508" s="76" t="s">
        <v>489</v>
      </c>
      <c r="D1508" s="76" t="s">
        <v>212</v>
      </c>
      <c r="E1508" s="77">
        <v>113184000</v>
      </c>
      <c r="F1508" s="78" t="s">
        <v>4413</v>
      </c>
      <c r="G1508" s="78" t="s">
        <v>104</v>
      </c>
      <c r="H1508" s="78" t="s">
        <v>1629</v>
      </c>
      <c r="I1508" s="78" t="s">
        <v>15</v>
      </c>
      <c r="J1508" s="79">
        <v>2.62</v>
      </c>
      <c r="K1508" s="79">
        <v>38.44</v>
      </c>
      <c r="L1508" s="79" t="s">
        <v>17</v>
      </c>
      <c r="M1508" s="85"/>
      <c r="N1508" s="86"/>
      <c r="O1508" s="87"/>
      <c r="P1508" s="87"/>
      <c r="Q1508" s="82" t="s">
        <v>21</v>
      </c>
      <c r="R1508" s="82" t="s">
        <v>1630</v>
      </c>
      <c r="S1508" s="83"/>
    </row>
    <row r="1509" spans="1:19" ht="12.75" x14ac:dyDescent="0.2">
      <c r="A1509" s="74">
        <v>894291</v>
      </c>
      <c r="B1509" s="76" t="s">
        <v>4414</v>
      </c>
      <c r="C1509" s="76" t="s">
        <v>489</v>
      </c>
      <c r="D1509" s="76" t="s">
        <v>212</v>
      </c>
      <c r="E1509" s="77" t="s">
        <v>4415</v>
      </c>
      <c r="F1509" s="78" t="s">
        <v>949</v>
      </c>
      <c r="G1509" s="78" t="s">
        <v>104</v>
      </c>
      <c r="H1509" s="78" t="s">
        <v>1629</v>
      </c>
      <c r="I1509" s="78" t="s">
        <v>15</v>
      </c>
      <c r="J1509" s="79">
        <v>2.62</v>
      </c>
      <c r="K1509" s="79">
        <v>38.44</v>
      </c>
      <c r="L1509" s="79" t="s">
        <v>17</v>
      </c>
      <c r="M1509" s="85"/>
      <c r="N1509" s="86"/>
      <c r="O1509" s="87"/>
      <c r="P1509" s="87"/>
      <c r="Q1509" s="80" t="s">
        <v>21</v>
      </c>
      <c r="R1509" s="88" t="s">
        <v>1630</v>
      </c>
      <c r="S1509" s="83"/>
    </row>
    <row r="1510" spans="1:19" ht="12.75" x14ac:dyDescent="0.2">
      <c r="A1510" s="74">
        <v>515355</v>
      </c>
      <c r="B1510" s="76" t="s">
        <v>4416</v>
      </c>
      <c r="C1510" s="76" t="s">
        <v>4417</v>
      </c>
      <c r="D1510" s="76" t="s">
        <v>4418</v>
      </c>
      <c r="E1510" s="77">
        <v>8600</v>
      </c>
      <c r="F1510" s="78" t="s">
        <v>1107</v>
      </c>
      <c r="G1510" s="78" t="s">
        <v>104</v>
      </c>
      <c r="H1510" s="78" t="s">
        <v>1629</v>
      </c>
      <c r="I1510" s="78" t="s">
        <v>15</v>
      </c>
      <c r="J1510" s="79">
        <v>2.62</v>
      </c>
      <c r="K1510" s="79">
        <v>38.19</v>
      </c>
      <c r="L1510" s="79" t="s">
        <v>17</v>
      </c>
      <c r="M1510" s="85"/>
      <c r="N1510" s="86"/>
      <c r="O1510" s="87"/>
      <c r="P1510" s="87"/>
      <c r="Q1510" s="82" t="s">
        <v>21</v>
      </c>
      <c r="R1510" s="82" t="s">
        <v>1630</v>
      </c>
      <c r="S1510" s="83"/>
    </row>
    <row r="1511" spans="1:19" ht="12.75" x14ac:dyDescent="0.2">
      <c r="A1511" s="74">
        <v>566749</v>
      </c>
      <c r="B1511" s="76" t="s">
        <v>4419</v>
      </c>
      <c r="C1511" s="76" t="s">
        <v>139</v>
      </c>
      <c r="D1511" s="76" t="s">
        <v>139</v>
      </c>
      <c r="E1511" s="77">
        <v>7679</v>
      </c>
      <c r="F1511" s="78" t="s">
        <v>2187</v>
      </c>
      <c r="G1511" s="78" t="s">
        <v>104</v>
      </c>
      <c r="H1511" s="78" t="s">
        <v>1629</v>
      </c>
      <c r="I1511" s="78" t="s">
        <v>15</v>
      </c>
      <c r="J1511" s="79">
        <v>2.62</v>
      </c>
      <c r="K1511" s="79">
        <v>36.08</v>
      </c>
      <c r="L1511" s="79" t="s">
        <v>17</v>
      </c>
      <c r="M1511" s="85"/>
      <c r="N1511" s="86"/>
      <c r="O1511" s="87"/>
      <c r="P1511" s="87"/>
      <c r="Q1511" s="80" t="s">
        <v>21</v>
      </c>
      <c r="R1511" s="88" t="s">
        <v>1630</v>
      </c>
      <c r="S1511" s="83"/>
    </row>
    <row r="1512" spans="1:19" ht="12.75" x14ac:dyDescent="0.2">
      <c r="A1512" s="74">
        <v>456290</v>
      </c>
      <c r="B1512" s="76" t="s">
        <v>4420</v>
      </c>
      <c r="C1512" s="76" t="s">
        <v>927</v>
      </c>
      <c r="D1512" s="76" t="s">
        <v>928</v>
      </c>
      <c r="E1512" s="77">
        <v>1687</v>
      </c>
      <c r="F1512" s="78" t="s">
        <v>2074</v>
      </c>
      <c r="G1512" s="78" t="s">
        <v>104</v>
      </c>
      <c r="H1512" s="78" t="s">
        <v>1629</v>
      </c>
      <c r="I1512" s="78" t="s">
        <v>15</v>
      </c>
      <c r="J1512" s="79">
        <v>2.62</v>
      </c>
      <c r="K1512" s="79">
        <v>48.59</v>
      </c>
      <c r="L1512" s="79" t="s">
        <v>17</v>
      </c>
      <c r="M1512" s="85"/>
      <c r="N1512" s="86"/>
      <c r="O1512" s="87"/>
      <c r="P1512" s="87"/>
      <c r="Q1512" s="82" t="s">
        <v>21</v>
      </c>
      <c r="R1512" s="82" t="s">
        <v>1630</v>
      </c>
      <c r="S1512" s="84" t="s">
        <v>2117</v>
      </c>
    </row>
    <row r="1513" spans="1:19" ht="12.75" x14ac:dyDescent="0.2">
      <c r="A1513" s="74">
        <v>569859</v>
      </c>
      <c r="B1513" s="76" t="s">
        <v>4421</v>
      </c>
      <c r="C1513" s="76" t="s">
        <v>886</v>
      </c>
      <c r="D1513" s="76" t="s">
        <v>1722</v>
      </c>
      <c r="E1513" s="77">
        <v>24300</v>
      </c>
      <c r="F1513" s="78" t="s">
        <v>446</v>
      </c>
      <c r="G1513" s="78" t="s">
        <v>104</v>
      </c>
      <c r="H1513" s="78" t="s">
        <v>1629</v>
      </c>
      <c r="I1513" s="78" t="s">
        <v>15</v>
      </c>
      <c r="J1513" s="79">
        <v>2.62</v>
      </c>
      <c r="K1513" s="79">
        <v>29.14</v>
      </c>
      <c r="L1513" s="79" t="s">
        <v>17</v>
      </c>
      <c r="M1513" s="85"/>
      <c r="N1513" s="86"/>
      <c r="O1513" s="87"/>
      <c r="P1513" s="87"/>
      <c r="Q1513" s="80" t="s">
        <v>21</v>
      </c>
      <c r="R1513" s="88" t="s">
        <v>1630</v>
      </c>
      <c r="S1513" s="83"/>
    </row>
    <row r="1514" spans="1:19" ht="12.75" x14ac:dyDescent="0.2">
      <c r="A1514" s="74">
        <v>581138</v>
      </c>
      <c r="B1514" s="84" t="s">
        <v>4422</v>
      </c>
      <c r="C1514" s="84" t="s">
        <v>167</v>
      </c>
      <c r="D1514" s="76" t="s">
        <v>168</v>
      </c>
      <c r="E1514" s="77">
        <v>2136</v>
      </c>
      <c r="F1514" s="80" t="s">
        <v>4423</v>
      </c>
      <c r="G1514" s="78" t="s">
        <v>104</v>
      </c>
      <c r="H1514" s="80" t="s">
        <v>1629</v>
      </c>
      <c r="I1514" s="78" t="s">
        <v>15</v>
      </c>
      <c r="J1514" s="79">
        <v>2.62</v>
      </c>
      <c r="K1514" s="79">
        <v>75.62</v>
      </c>
      <c r="L1514" s="79" t="s">
        <v>17</v>
      </c>
      <c r="M1514" s="85"/>
      <c r="N1514" s="86"/>
      <c r="O1514" s="87"/>
      <c r="P1514" s="87"/>
      <c r="Q1514" s="82" t="s">
        <v>21</v>
      </c>
      <c r="R1514" s="82" t="s">
        <v>1630</v>
      </c>
      <c r="S1514" s="84" t="s">
        <v>2515</v>
      </c>
    </row>
    <row r="1515" spans="1:19" ht="12.75" x14ac:dyDescent="0.2">
      <c r="A1515" s="74">
        <v>728590</v>
      </c>
      <c r="B1515" s="76" t="s">
        <v>4424</v>
      </c>
      <c r="C1515" s="76" t="s">
        <v>1975</v>
      </c>
      <c r="D1515" s="76" t="s">
        <v>1976</v>
      </c>
      <c r="E1515" s="77" t="s">
        <v>4425</v>
      </c>
      <c r="F1515" s="78" t="s">
        <v>4426</v>
      </c>
      <c r="G1515" s="78" t="s">
        <v>47</v>
      </c>
      <c r="H1515" s="78" t="s">
        <v>1629</v>
      </c>
      <c r="I1515" s="80" t="s">
        <v>1181</v>
      </c>
      <c r="J1515" s="79">
        <v>2.62</v>
      </c>
      <c r="K1515" s="79" t="s">
        <v>17</v>
      </c>
      <c r="L1515" s="79">
        <v>48.37</v>
      </c>
      <c r="M1515" s="80">
        <v>100154</v>
      </c>
      <c r="N1515" s="81">
        <v>11.6</v>
      </c>
      <c r="O1515" s="82">
        <v>43.47</v>
      </c>
      <c r="P1515" s="82">
        <v>0</v>
      </c>
      <c r="Q1515" s="82" t="s">
        <v>21</v>
      </c>
      <c r="R1515" s="82" t="s">
        <v>1630</v>
      </c>
      <c r="S1515" s="83"/>
    </row>
    <row r="1516" spans="1:19" ht="12.75" x14ac:dyDescent="0.2">
      <c r="A1516" s="74">
        <v>806090</v>
      </c>
      <c r="B1516" s="76" t="s">
        <v>4427</v>
      </c>
      <c r="C1516" s="76" t="s">
        <v>80</v>
      </c>
      <c r="D1516" s="76" t="s">
        <v>212</v>
      </c>
      <c r="E1516" s="77" t="s">
        <v>4428</v>
      </c>
      <c r="F1516" s="78" t="s">
        <v>4429</v>
      </c>
      <c r="G1516" s="78" t="s">
        <v>33</v>
      </c>
      <c r="H1516" s="78" t="s">
        <v>1629</v>
      </c>
      <c r="I1516" s="78" t="s">
        <v>15</v>
      </c>
      <c r="J1516" s="79">
        <v>2.62</v>
      </c>
      <c r="K1516" s="79">
        <v>38.369999999999997</v>
      </c>
      <c r="L1516" s="79" t="s">
        <v>17</v>
      </c>
      <c r="M1516" s="85"/>
      <c r="N1516" s="86"/>
      <c r="O1516" s="87"/>
      <c r="P1516" s="87"/>
      <c r="Q1516" s="82" t="s">
        <v>21</v>
      </c>
      <c r="R1516" s="82" t="s">
        <v>1630</v>
      </c>
      <c r="S1516" s="83"/>
    </row>
    <row r="1517" spans="1:19" ht="12.75" x14ac:dyDescent="0.2">
      <c r="A1517" s="74">
        <v>806082</v>
      </c>
      <c r="B1517" s="76" t="s">
        <v>4430</v>
      </c>
      <c r="C1517" s="76" t="s">
        <v>80</v>
      </c>
      <c r="D1517" s="76" t="s">
        <v>212</v>
      </c>
      <c r="E1517" s="77" t="s">
        <v>4431</v>
      </c>
      <c r="F1517" s="78" t="s">
        <v>4429</v>
      </c>
      <c r="G1517" s="78" t="s">
        <v>33</v>
      </c>
      <c r="H1517" s="78" t="s">
        <v>1629</v>
      </c>
      <c r="I1517" s="78" t="s">
        <v>15</v>
      </c>
      <c r="J1517" s="79">
        <v>2.62</v>
      </c>
      <c r="K1517" s="79">
        <v>38.369999999999997</v>
      </c>
      <c r="L1517" s="79" t="s">
        <v>17</v>
      </c>
      <c r="M1517" s="85"/>
      <c r="N1517" s="86"/>
      <c r="O1517" s="87"/>
      <c r="P1517" s="87"/>
      <c r="Q1517" s="82" t="s">
        <v>21</v>
      </c>
      <c r="R1517" s="82" t="s">
        <v>1630</v>
      </c>
      <c r="S1517" s="83"/>
    </row>
    <row r="1518" spans="1:19" ht="12.75" x14ac:dyDescent="0.2">
      <c r="A1518" s="74">
        <v>794230</v>
      </c>
      <c r="B1518" s="84" t="s">
        <v>4432</v>
      </c>
      <c r="C1518" s="76" t="s">
        <v>503</v>
      </c>
      <c r="D1518" s="76" t="s">
        <v>504</v>
      </c>
      <c r="E1518" s="77">
        <v>7816</v>
      </c>
      <c r="F1518" s="80" t="s">
        <v>4433</v>
      </c>
      <c r="G1518" s="78" t="s">
        <v>104</v>
      </c>
      <c r="H1518" s="80" t="s">
        <v>1629</v>
      </c>
      <c r="I1518" s="78" t="s">
        <v>160</v>
      </c>
      <c r="J1518" s="90">
        <v>2.62</v>
      </c>
      <c r="K1518" s="90">
        <v>51.78</v>
      </c>
      <c r="L1518" s="90">
        <v>50.120000000000005</v>
      </c>
      <c r="M1518" s="80">
        <v>100912</v>
      </c>
      <c r="N1518" s="81">
        <v>5.63</v>
      </c>
      <c r="O1518" s="82">
        <v>1.66</v>
      </c>
      <c r="P1518" s="82">
        <v>0</v>
      </c>
      <c r="Q1518" s="82" t="s">
        <v>21</v>
      </c>
      <c r="R1518" s="82" t="s">
        <v>1630</v>
      </c>
      <c r="S1518" s="83"/>
    </row>
    <row r="1519" spans="1:19" ht="12.75" x14ac:dyDescent="0.2">
      <c r="A1519" s="74">
        <v>662342</v>
      </c>
      <c r="B1519" s="84" t="s">
        <v>4434</v>
      </c>
      <c r="C1519" s="76" t="s">
        <v>503</v>
      </c>
      <c r="D1519" s="76" t="s">
        <v>504</v>
      </c>
      <c r="E1519" s="77">
        <v>13862</v>
      </c>
      <c r="F1519" s="78" t="s">
        <v>4435</v>
      </c>
      <c r="G1519" s="78" t="s">
        <v>104</v>
      </c>
      <c r="H1519" s="78" t="s">
        <v>1629</v>
      </c>
      <c r="I1519" s="78" t="s">
        <v>160</v>
      </c>
      <c r="J1519" s="79">
        <v>2.62</v>
      </c>
      <c r="K1519" s="79">
        <v>55.62</v>
      </c>
      <c r="L1519" s="79">
        <v>54.34</v>
      </c>
      <c r="M1519" s="80">
        <v>100912</v>
      </c>
      <c r="N1519" s="81">
        <v>4.33</v>
      </c>
      <c r="O1519" s="82">
        <v>1.28</v>
      </c>
      <c r="P1519" s="82">
        <v>0</v>
      </c>
      <c r="Q1519" s="80" t="s">
        <v>21</v>
      </c>
      <c r="R1519" s="88" t="s">
        <v>1630</v>
      </c>
      <c r="S1519" s="83"/>
    </row>
    <row r="1520" spans="1:19" ht="12.75" x14ac:dyDescent="0.2">
      <c r="A1520" s="74">
        <v>127710</v>
      </c>
      <c r="B1520" s="76" t="s">
        <v>4436</v>
      </c>
      <c r="C1520" s="76" t="s">
        <v>44</v>
      </c>
      <c r="D1520" s="76" t="s">
        <v>3149</v>
      </c>
      <c r="E1520" s="77">
        <v>4432301</v>
      </c>
      <c r="F1520" s="78" t="s">
        <v>1985</v>
      </c>
      <c r="G1520" s="78" t="s">
        <v>19</v>
      </c>
      <c r="H1520" s="78" t="s">
        <v>1629</v>
      </c>
      <c r="I1520" s="78" t="s">
        <v>15</v>
      </c>
      <c r="J1520" s="79">
        <v>2.62</v>
      </c>
      <c r="K1520" s="79">
        <v>59.35</v>
      </c>
      <c r="L1520" s="79" t="s">
        <v>17</v>
      </c>
      <c r="M1520" s="85"/>
      <c r="N1520" s="86"/>
      <c r="O1520" s="87"/>
      <c r="P1520" s="87"/>
      <c r="Q1520" s="82" t="s">
        <v>21</v>
      </c>
      <c r="R1520" s="82" t="s">
        <v>1630</v>
      </c>
      <c r="S1520" s="83"/>
    </row>
    <row r="1521" spans="1:19" ht="12.75" x14ac:dyDescent="0.2">
      <c r="A1521" s="74">
        <v>274148</v>
      </c>
      <c r="B1521" s="84" t="s">
        <v>4437</v>
      </c>
      <c r="C1521" s="76" t="s">
        <v>44</v>
      </c>
      <c r="D1521" s="76" t="s">
        <v>4438</v>
      </c>
      <c r="E1521" s="77">
        <v>4522381</v>
      </c>
      <c r="F1521" s="78" t="s">
        <v>4439</v>
      </c>
      <c r="G1521" s="78" t="s">
        <v>19</v>
      </c>
      <c r="H1521" s="78" t="s">
        <v>1629</v>
      </c>
      <c r="I1521" s="80" t="s">
        <v>15</v>
      </c>
      <c r="J1521" s="79">
        <v>2.62</v>
      </c>
      <c r="K1521" s="79" t="s">
        <v>16</v>
      </c>
      <c r="L1521" s="79" t="s">
        <v>17</v>
      </c>
      <c r="M1521" s="85"/>
      <c r="N1521" s="86"/>
      <c r="O1521" s="87"/>
      <c r="P1521" s="87"/>
      <c r="Q1521" s="82" t="s">
        <v>21</v>
      </c>
      <c r="R1521" s="82" t="s">
        <v>1630</v>
      </c>
      <c r="S1521" s="83"/>
    </row>
    <row r="1522" spans="1:19" ht="12.75" x14ac:dyDescent="0.2">
      <c r="A1522" s="74">
        <v>452841</v>
      </c>
      <c r="B1522" s="84" t="s">
        <v>4440</v>
      </c>
      <c r="C1522" s="76" t="s">
        <v>703</v>
      </c>
      <c r="D1522" s="76" t="s">
        <v>704</v>
      </c>
      <c r="E1522" s="77" t="s">
        <v>935</v>
      </c>
      <c r="F1522" s="78" t="s">
        <v>92</v>
      </c>
      <c r="G1522" s="78" t="s">
        <v>33</v>
      </c>
      <c r="H1522" s="78" t="s">
        <v>1629</v>
      </c>
      <c r="I1522" s="78" t="s">
        <v>160</v>
      </c>
      <c r="J1522" s="79">
        <v>2.62</v>
      </c>
      <c r="K1522" s="79">
        <v>41.73</v>
      </c>
      <c r="L1522" s="79">
        <v>37.020000000000003</v>
      </c>
      <c r="M1522" s="80">
        <v>100332</v>
      </c>
      <c r="N1522" s="81">
        <v>5.9</v>
      </c>
      <c r="O1522" s="82">
        <v>4.71</v>
      </c>
      <c r="P1522" s="82">
        <v>0</v>
      </c>
      <c r="Q1522" s="80" t="s">
        <v>21</v>
      </c>
      <c r="R1522" s="88" t="s">
        <v>1630</v>
      </c>
      <c r="S1522" s="83"/>
    </row>
    <row r="1523" spans="1:19" ht="12.75" x14ac:dyDescent="0.2">
      <c r="A1523" s="74">
        <v>491866</v>
      </c>
      <c r="B1523" s="84" t="s">
        <v>4441</v>
      </c>
      <c r="C1523" s="76" t="s">
        <v>703</v>
      </c>
      <c r="D1523" s="76" t="s">
        <v>704</v>
      </c>
      <c r="E1523" s="77" t="s">
        <v>937</v>
      </c>
      <c r="F1523" s="78" t="s">
        <v>938</v>
      </c>
      <c r="G1523" s="78" t="s">
        <v>33</v>
      </c>
      <c r="H1523" s="78" t="s">
        <v>1629</v>
      </c>
      <c r="I1523" s="78" t="s">
        <v>160</v>
      </c>
      <c r="J1523" s="79">
        <v>2.62</v>
      </c>
      <c r="K1523" s="79">
        <v>70.239999999999995</v>
      </c>
      <c r="L1523" s="79">
        <v>66.47</v>
      </c>
      <c r="M1523" s="80">
        <v>100332</v>
      </c>
      <c r="N1523" s="81">
        <v>4.72</v>
      </c>
      <c r="O1523" s="82">
        <v>3.77</v>
      </c>
      <c r="P1523" s="82">
        <v>0</v>
      </c>
      <c r="Q1523" s="80" t="s">
        <v>21</v>
      </c>
      <c r="R1523" s="88" t="s">
        <v>1630</v>
      </c>
      <c r="S1523" s="83"/>
    </row>
    <row r="1524" spans="1:19" ht="12.75" x14ac:dyDescent="0.2">
      <c r="A1524" s="74">
        <v>125557</v>
      </c>
      <c r="B1524" s="76" t="s">
        <v>4442</v>
      </c>
      <c r="C1524" s="76" t="s">
        <v>44</v>
      </c>
      <c r="D1524" s="76" t="s">
        <v>4443</v>
      </c>
      <c r="E1524" s="77">
        <v>110036007</v>
      </c>
      <c r="F1524" s="78" t="s">
        <v>941</v>
      </c>
      <c r="G1524" s="78" t="s">
        <v>33</v>
      </c>
      <c r="H1524" s="78" t="s">
        <v>1629</v>
      </c>
      <c r="I1524" s="78" t="s">
        <v>15</v>
      </c>
      <c r="J1524" s="79">
        <v>2.62</v>
      </c>
      <c r="K1524" s="79">
        <v>17.98</v>
      </c>
      <c r="L1524" s="79" t="s">
        <v>17</v>
      </c>
      <c r="M1524" s="85"/>
      <c r="N1524" s="86"/>
      <c r="O1524" s="87"/>
      <c r="P1524" s="87"/>
      <c r="Q1524" s="80" t="s">
        <v>21</v>
      </c>
      <c r="R1524" s="88" t="s">
        <v>1630</v>
      </c>
      <c r="S1524" s="83"/>
    </row>
    <row r="1525" spans="1:19" ht="12.75" x14ac:dyDescent="0.2">
      <c r="A1525" s="74">
        <v>748590</v>
      </c>
      <c r="B1525" s="76" t="s">
        <v>4444</v>
      </c>
      <c r="C1525" s="76" t="s">
        <v>998</v>
      </c>
      <c r="D1525" s="76" t="s">
        <v>999</v>
      </c>
      <c r="E1525" s="77">
        <v>74859</v>
      </c>
      <c r="F1525" s="78" t="s">
        <v>4445</v>
      </c>
      <c r="G1525" s="78" t="s">
        <v>33</v>
      </c>
      <c r="H1525" s="78" t="s">
        <v>1629</v>
      </c>
      <c r="I1525" s="78" t="s">
        <v>15</v>
      </c>
      <c r="J1525" s="79">
        <v>2.62</v>
      </c>
      <c r="K1525" s="79">
        <v>9.33</v>
      </c>
      <c r="L1525" s="79" t="s">
        <v>17</v>
      </c>
      <c r="M1525" s="85"/>
      <c r="N1525" s="86"/>
      <c r="O1525" s="87"/>
      <c r="P1525" s="87"/>
      <c r="Q1525" s="82" t="s">
        <v>21</v>
      </c>
      <c r="R1525" s="82" t="s">
        <v>1630</v>
      </c>
      <c r="S1525" s="83"/>
    </row>
    <row r="1526" spans="1:19" ht="12.75" x14ac:dyDescent="0.2">
      <c r="A1526" s="74">
        <v>393836</v>
      </c>
      <c r="B1526" s="76" t="s">
        <v>4446</v>
      </c>
      <c r="C1526" s="76" t="s">
        <v>1544</v>
      </c>
      <c r="D1526" s="76" t="s">
        <v>158</v>
      </c>
      <c r="E1526" s="77">
        <v>10000043949</v>
      </c>
      <c r="F1526" s="78" t="s">
        <v>4447</v>
      </c>
      <c r="G1526" s="78" t="s">
        <v>47</v>
      </c>
      <c r="H1526" s="78" t="s">
        <v>1629</v>
      </c>
      <c r="I1526" s="78" t="s">
        <v>15</v>
      </c>
      <c r="J1526" s="79">
        <v>2.62</v>
      </c>
      <c r="K1526" s="79">
        <v>61.49</v>
      </c>
      <c r="L1526" s="79" t="s">
        <v>17</v>
      </c>
      <c r="M1526" s="85"/>
      <c r="N1526" s="86"/>
      <c r="O1526" s="87"/>
      <c r="P1526" s="87"/>
      <c r="Q1526" s="82" t="s">
        <v>21</v>
      </c>
      <c r="R1526" s="82" t="s">
        <v>1630</v>
      </c>
      <c r="S1526" s="83"/>
    </row>
    <row r="1527" spans="1:19" ht="12.75" x14ac:dyDescent="0.2">
      <c r="A1527" s="74">
        <v>174672</v>
      </c>
      <c r="B1527" s="76" t="s">
        <v>4448</v>
      </c>
      <c r="C1527" s="76" t="s">
        <v>927</v>
      </c>
      <c r="D1527" s="76" t="s">
        <v>928</v>
      </c>
      <c r="E1527" s="77">
        <v>9125</v>
      </c>
      <c r="F1527" s="78" t="s">
        <v>2398</v>
      </c>
      <c r="G1527" s="78" t="s">
        <v>47</v>
      </c>
      <c r="H1527" s="78" t="s">
        <v>1629</v>
      </c>
      <c r="I1527" s="78" t="s">
        <v>15</v>
      </c>
      <c r="J1527" s="79">
        <v>2.62</v>
      </c>
      <c r="K1527" s="79">
        <v>125.59</v>
      </c>
      <c r="L1527" s="79" t="s">
        <v>17</v>
      </c>
      <c r="M1527" s="85"/>
      <c r="N1527" s="86"/>
      <c r="O1527" s="87"/>
      <c r="P1527" s="87"/>
      <c r="Q1527" s="80" t="s">
        <v>21</v>
      </c>
      <c r="R1527" s="88" t="s">
        <v>1630</v>
      </c>
      <c r="S1527" s="84" t="s">
        <v>2117</v>
      </c>
    </row>
    <row r="1528" spans="1:19" ht="12.75" x14ac:dyDescent="0.2">
      <c r="A1528" s="74">
        <v>936953</v>
      </c>
      <c r="B1528" s="84" t="s">
        <v>4449</v>
      </c>
      <c r="C1528" s="76" t="s">
        <v>927</v>
      </c>
      <c r="D1528" s="76" t="s">
        <v>928</v>
      </c>
      <c r="E1528" s="77">
        <v>9126</v>
      </c>
      <c r="F1528" s="78" t="s">
        <v>4450</v>
      </c>
      <c r="G1528" s="78" t="s">
        <v>47</v>
      </c>
      <c r="H1528" s="78" t="s">
        <v>1629</v>
      </c>
      <c r="I1528" s="78" t="s">
        <v>160</v>
      </c>
      <c r="J1528" s="79">
        <v>2.62</v>
      </c>
      <c r="K1528" s="79">
        <v>140.16</v>
      </c>
      <c r="L1528" s="79">
        <v>134.94</v>
      </c>
      <c r="M1528" s="80">
        <v>110242</v>
      </c>
      <c r="N1528" s="81">
        <v>2.62</v>
      </c>
      <c r="O1528" s="82">
        <v>5.22</v>
      </c>
      <c r="P1528" s="82">
        <v>0</v>
      </c>
      <c r="Q1528" s="80" t="s">
        <v>21</v>
      </c>
      <c r="R1528" s="88" t="s">
        <v>1630</v>
      </c>
      <c r="S1528" s="84" t="s">
        <v>1671</v>
      </c>
    </row>
    <row r="1529" spans="1:19" ht="12.75" x14ac:dyDescent="0.2">
      <c r="A1529" s="74">
        <v>563264</v>
      </c>
      <c r="B1529" s="84" t="s">
        <v>4451</v>
      </c>
      <c r="C1529" s="76" t="s">
        <v>4079</v>
      </c>
      <c r="D1529" s="76" t="s">
        <v>1729</v>
      </c>
      <c r="E1529" s="77">
        <v>70254</v>
      </c>
      <c r="F1529" s="80" t="s">
        <v>4452</v>
      </c>
      <c r="G1529" s="78" t="s">
        <v>47</v>
      </c>
      <c r="H1529" s="80" t="s">
        <v>1629</v>
      </c>
      <c r="I1529" s="78" t="s">
        <v>160</v>
      </c>
      <c r="J1529" s="90">
        <v>2.62</v>
      </c>
      <c r="K1529" s="90">
        <v>61.82</v>
      </c>
      <c r="L1529" s="90">
        <v>56.88</v>
      </c>
      <c r="M1529" s="80">
        <v>110244</v>
      </c>
      <c r="N1529" s="81">
        <v>5.91</v>
      </c>
      <c r="O1529" s="82">
        <v>4.9400000000000004</v>
      </c>
      <c r="P1529" s="82">
        <v>0</v>
      </c>
      <c r="Q1529" s="82" t="s">
        <v>21</v>
      </c>
      <c r="R1529" s="82" t="s">
        <v>1630</v>
      </c>
      <c r="S1529" s="83"/>
    </row>
    <row r="1530" spans="1:19" ht="12.75" x14ac:dyDescent="0.2">
      <c r="A1530" s="74">
        <v>787727</v>
      </c>
      <c r="B1530" s="76" t="s">
        <v>4453</v>
      </c>
      <c r="C1530" s="76" t="s">
        <v>4454</v>
      </c>
      <c r="D1530" s="76" t="s">
        <v>4455</v>
      </c>
      <c r="E1530" s="77">
        <v>7626</v>
      </c>
      <c r="F1530" s="78" t="s">
        <v>4456</v>
      </c>
      <c r="G1530" s="78" t="s">
        <v>47</v>
      </c>
      <c r="H1530" s="78" t="s">
        <v>1629</v>
      </c>
      <c r="I1530" s="78" t="s">
        <v>15</v>
      </c>
      <c r="J1530" s="79">
        <v>2.62</v>
      </c>
      <c r="K1530" s="79">
        <v>94.75</v>
      </c>
      <c r="L1530" s="79" t="s">
        <v>17</v>
      </c>
      <c r="M1530" s="85"/>
      <c r="N1530" s="86"/>
      <c r="O1530" s="87"/>
      <c r="P1530" s="87"/>
      <c r="Q1530" s="82" t="s">
        <v>21</v>
      </c>
      <c r="R1530" s="82" t="s">
        <v>1630</v>
      </c>
      <c r="S1530" s="83"/>
    </row>
    <row r="1531" spans="1:19" ht="12.75" x14ac:dyDescent="0.2">
      <c r="A1531" s="74">
        <v>442367</v>
      </c>
      <c r="B1531" s="84" t="s">
        <v>4457</v>
      </c>
      <c r="C1531" s="76" t="s">
        <v>886</v>
      </c>
      <c r="D1531" s="76" t="s">
        <v>1722</v>
      </c>
      <c r="E1531" s="77">
        <v>74076</v>
      </c>
      <c r="F1531" s="78" t="s">
        <v>4458</v>
      </c>
      <c r="G1531" s="78" t="s">
        <v>47</v>
      </c>
      <c r="H1531" s="78" t="s">
        <v>1629</v>
      </c>
      <c r="I1531" s="78" t="s">
        <v>160</v>
      </c>
      <c r="J1531" s="79">
        <v>2.62</v>
      </c>
      <c r="K1531" s="79">
        <v>87.44</v>
      </c>
      <c r="L1531" s="79">
        <v>78.48</v>
      </c>
      <c r="M1531" s="78">
        <v>110242</v>
      </c>
      <c r="N1531" s="81">
        <v>4.5</v>
      </c>
      <c r="O1531" s="82">
        <v>8.9600000000000009</v>
      </c>
      <c r="P1531" s="82">
        <v>0</v>
      </c>
      <c r="Q1531" s="82" t="s">
        <v>21</v>
      </c>
      <c r="R1531" s="82" t="s">
        <v>1630</v>
      </c>
      <c r="S1531" s="83"/>
    </row>
    <row r="1532" spans="1:19" ht="12.75" x14ac:dyDescent="0.2">
      <c r="A1532" s="74">
        <v>580079</v>
      </c>
      <c r="B1532" s="92" t="s">
        <v>4459</v>
      </c>
      <c r="C1532" s="76" t="s">
        <v>878</v>
      </c>
      <c r="D1532" s="76" t="s">
        <v>879</v>
      </c>
      <c r="E1532" s="93">
        <v>70253</v>
      </c>
      <c r="F1532" s="78" t="s">
        <v>4460</v>
      </c>
      <c r="G1532" s="78" t="s">
        <v>47</v>
      </c>
      <c r="H1532" s="78" t="s">
        <v>1629</v>
      </c>
      <c r="I1532" s="78" t="s">
        <v>160</v>
      </c>
      <c r="J1532" s="79">
        <v>2.62</v>
      </c>
      <c r="K1532" s="79">
        <v>40.92</v>
      </c>
      <c r="L1532" s="79">
        <v>34.14</v>
      </c>
      <c r="M1532" s="80">
        <v>110244</v>
      </c>
      <c r="N1532" s="81">
        <v>6.74</v>
      </c>
      <c r="O1532" s="82">
        <v>6.78</v>
      </c>
      <c r="P1532" s="82">
        <v>0</v>
      </c>
      <c r="Q1532" s="82" t="s">
        <v>21</v>
      </c>
      <c r="R1532" s="82" t="s">
        <v>1630</v>
      </c>
      <c r="S1532" s="84" t="s">
        <v>2062</v>
      </c>
    </row>
    <row r="1533" spans="1:19" ht="12.75" x14ac:dyDescent="0.2">
      <c r="A1533" s="74">
        <v>692701</v>
      </c>
      <c r="B1533" s="84" t="s">
        <v>4461</v>
      </c>
      <c r="C1533" s="76" t="s">
        <v>886</v>
      </c>
      <c r="D1533" s="76" t="s">
        <v>1722</v>
      </c>
      <c r="E1533" s="77">
        <v>70015</v>
      </c>
      <c r="F1533" s="78" t="s">
        <v>949</v>
      </c>
      <c r="G1533" s="78" t="s">
        <v>47</v>
      </c>
      <c r="H1533" s="78" t="s">
        <v>1629</v>
      </c>
      <c r="I1533" s="78" t="s">
        <v>160</v>
      </c>
      <c r="J1533" s="79">
        <v>2.62</v>
      </c>
      <c r="K1533" s="79">
        <v>87.79</v>
      </c>
      <c r="L1533" s="79">
        <v>78.83</v>
      </c>
      <c r="M1533" s="80">
        <v>110242</v>
      </c>
      <c r="N1533" s="81">
        <v>4.5</v>
      </c>
      <c r="O1533" s="82">
        <v>8.9600000000000009</v>
      </c>
      <c r="P1533" s="82">
        <v>0</v>
      </c>
      <c r="Q1533" s="82" t="s">
        <v>21</v>
      </c>
      <c r="R1533" s="82" t="s">
        <v>1630</v>
      </c>
      <c r="S1533" s="83"/>
    </row>
    <row r="1534" spans="1:19" ht="12.75" x14ac:dyDescent="0.2">
      <c r="A1534" s="74">
        <v>500979</v>
      </c>
      <c r="B1534" s="84" t="s">
        <v>4462</v>
      </c>
      <c r="C1534" s="76" t="s">
        <v>886</v>
      </c>
      <c r="D1534" s="76" t="s">
        <v>1722</v>
      </c>
      <c r="E1534" s="77">
        <v>70662</v>
      </c>
      <c r="F1534" s="78" t="s">
        <v>4463</v>
      </c>
      <c r="G1534" s="78" t="s">
        <v>47</v>
      </c>
      <c r="H1534" s="78" t="s">
        <v>1629</v>
      </c>
      <c r="I1534" s="78" t="s">
        <v>160</v>
      </c>
      <c r="J1534" s="79">
        <v>2.62</v>
      </c>
      <c r="K1534" s="79">
        <v>96.87</v>
      </c>
      <c r="L1534" s="79">
        <v>86.91</v>
      </c>
      <c r="M1534" s="80">
        <v>110242</v>
      </c>
      <c r="N1534" s="81">
        <v>5</v>
      </c>
      <c r="O1534" s="82">
        <v>9.9600000000000009</v>
      </c>
      <c r="P1534" s="82">
        <v>0</v>
      </c>
      <c r="Q1534" s="82" t="s">
        <v>21</v>
      </c>
      <c r="R1534" s="82" t="s">
        <v>1630</v>
      </c>
      <c r="S1534" s="83"/>
    </row>
    <row r="1535" spans="1:19" ht="12.75" x14ac:dyDescent="0.2">
      <c r="A1535" s="74">
        <v>158141</v>
      </c>
      <c r="B1535" s="84" t="s">
        <v>4464</v>
      </c>
      <c r="C1535" s="76" t="s">
        <v>943</v>
      </c>
      <c r="D1535" s="76" t="s">
        <v>1765</v>
      </c>
      <c r="E1535" s="77">
        <v>703003</v>
      </c>
      <c r="F1535" s="78" t="s">
        <v>945</v>
      </c>
      <c r="G1535" s="78" t="s">
        <v>47</v>
      </c>
      <c r="H1535" s="78" t="s">
        <v>1629</v>
      </c>
      <c r="I1535" s="78" t="s">
        <v>160</v>
      </c>
      <c r="J1535" s="79">
        <v>2.62</v>
      </c>
      <c r="K1535" s="79">
        <v>72.34</v>
      </c>
      <c r="L1535" s="79">
        <v>54.42</v>
      </c>
      <c r="M1535" s="80">
        <v>100036</v>
      </c>
      <c r="N1535" s="81">
        <v>9</v>
      </c>
      <c r="O1535" s="82">
        <v>17.920000000000002</v>
      </c>
      <c r="P1535" s="82">
        <v>0</v>
      </c>
      <c r="Q1535" s="82" t="s">
        <v>21</v>
      </c>
      <c r="R1535" s="82" t="s">
        <v>1630</v>
      </c>
      <c r="S1535" s="83"/>
    </row>
    <row r="1536" spans="1:19" ht="12.75" x14ac:dyDescent="0.2">
      <c r="A1536" s="74">
        <v>318763</v>
      </c>
      <c r="B1536" s="84" t="s">
        <v>4465</v>
      </c>
      <c r="C1536" s="76" t="s">
        <v>927</v>
      </c>
      <c r="D1536" s="76" t="s">
        <v>928</v>
      </c>
      <c r="E1536" s="77">
        <v>6676</v>
      </c>
      <c r="F1536" s="78" t="s">
        <v>4466</v>
      </c>
      <c r="G1536" s="78" t="s">
        <v>47</v>
      </c>
      <c r="H1536" s="78" t="s">
        <v>1629</v>
      </c>
      <c r="I1536" s="78" t="s">
        <v>160</v>
      </c>
      <c r="J1536" s="79">
        <v>2.62</v>
      </c>
      <c r="K1536" s="79">
        <v>113.63</v>
      </c>
      <c r="L1536" s="79">
        <v>86.74</v>
      </c>
      <c r="M1536" s="78">
        <v>110242</v>
      </c>
      <c r="N1536" s="81">
        <v>13.5</v>
      </c>
      <c r="O1536" s="82">
        <v>26.89</v>
      </c>
      <c r="P1536" s="82">
        <v>0</v>
      </c>
      <c r="Q1536" s="82" t="s">
        <v>21</v>
      </c>
      <c r="R1536" s="82" t="s">
        <v>1630</v>
      </c>
      <c r="S1536" s="84" t="s">
        <v>1671</v>
      </c>
    </row>
    <row r="1537" spans="1:19" ht="12.75" x14ac:dyDescent="0.2">
      <c r="A1537" s="74">
        <v>786360</v>
      </c>
      <c r="B1537" s="84" t="s">
        <v>4467</v>
      </c>
      <c r="C1537" s="76" t="s">
        <v>943</v>
      </c>
      <c r="D1537" s="76" t="s">
        <v>1765</v>
      </c>
      <c r="E1537" s="77">
        <v>134000</v>
      </c>
      <c r="F1537" s="78" t="s">
        <v>945</v>
      </c>
      <c r="G1537" s="78" t="s">
        <v>104</v>
      </c>
      <c r="H1537" s="78" t="s">
        <v>1629</v>
      </c>
      <c r="I1537" s="78" t="s">
        <v>160</v>
      </c>
      <c r="J1537" s="79">
        <v>2.62</v>
      </c>
      <c r="K1537" s="79">
        <v>73.040000000000006</v>
      </c>
      <c r="L1537" s="79">
        <v>55.12</v>
      </c>
      <c r="M1537" s="80">
        <v>100036</v>
      </c>
      <c r="N1537" s="81">
        <v>9</v>
      </c>
      <c r="O1537" s="82">
        <v>17.920000000000002</v>
      </c>
      <c r="P1537" s="82">
        <v>0</v>
      </c>
      <c r="Q1537" s="80" t="s">
        <v>21</v>
      </c>
      <c r="R1537" s="88" t="s">
        <v>1630</v>
      </c>
      <c r="S1537" s="83"/>
    </row>
    <row r="1538" spans="1:19" ht="12.75" x14ac:dyDescent="0.2">
      <c r="A1538" s="74">
        <v>504141</v>
      </c>
      <c r="B1538" s="84" t="s">
        <v>4468</v>
      </c>
      <c r="C1538" s="76" t="s">
        <v>886</v>
      </c>
      <c r="D1538" s="76" t="s">
        <v>1722</v>
      </c>
      <c r="E1538" s="77">
        <v>70014</v>
      </c>
      <c r="F1538" s="78" t="s">
        <v>2777</v>
      </c>
      <c r="G1538" s="78" t="s">
        <v>47</v>
      </c>
      <c r="H1538" s="78" t="s">
        <v>1629</v>
      </c>
      <c r="I1538" s="78" t="s">
        <v>160</v>
      </c>
      <c r="J1538" s="79">
        <v>2.62</v>
      </c>
      <c r="K1538" s="79">
        <v>84.15</v>
      </c>
      <c r="L1538" s="79">
        <v>75.19</v>
      </c>
      <c r="M1538" s="80">
        <v>110242</v>
      </c>
      <c r="N1538" s="81">
        <v>4.5</v>
      </c>
      <c r="O1538" s="82">
        <v>8.9600000000000009</v>
      </c>
      <c r="P1538" s="82">
        <v>0</v>
      </c>
      <c r="Q1538" s="80" t="s">
        <v>21</v>
      </c>
      <c r="R1538" s="88" t="s">
        <v>1630</v>
      </c>
      <c r="S1538" s="83"/>
    </row>
    <row r="1539" spans="1:19" ht="12.75" x14ac:dyDescent="0.2">
      <c r="A1539" s="74">
        <v>321105</v>
      </c>
      <c r="B1539" s="84" t="s">
        <v>4469</v>
      </c>
      <c r="C1539" s="76" t="s">
        <v>886</v>
      </c>
      <c r="D1539" s="76" t="s">
        <v>1722</v>
      </c>
      <c r="E1539" s="77">
        <v>73401</v>
      </c>
      <c r="F1539" s="80" t="s">
        <v>4470</v>
      </c>
      <c r="G1539" s="80" t="s">
        <v>47</v>
      </c>
      <c r="H1539" s="80" t="s">
        <v>1629</v>
      </c>
      <c r="I1539" s="78" t="s">
        <v>160</v>
      </c>
      <c r="J1539" s="90">
        <v>2.62</v>
      </c>
      <c r="K1539" s="90">
        <v>84.23</v>
      </c>
      <c r="L1539" s="90">
        <v>81.740000000000009</v>
      </c>
      <c r="M1539" s="80">
        <v>100242</v>
      </c>
      <c r="N1539" s="81">
        <v>1.25</v>
      </c>
      <c r="O1539" s="82">
        <v>2.4900000000000002</v>
      </c>
      <c r="P1539" s="82">
        <v>0</v>
      </c>
      <c r="Q1539" s="82" t="s">
        <v>21</v>
      </c>
      <c r="R1539" s="82" t="s">
        <v>1630</v>
      </c>
      <c r="S1539" s="83"/>
    </row>
    <row r="1540" spans="1:19" ht="12.75" x14ac:dyDescent="0.2">
      <c r="A1540" s="74">
        <v>260418</v>
      </c>
      <c r="B1540" s="84" t="s">
        <v>4471</v>
      </c>
      <c r="C1540" s="76" t="s">
        <v>878</v>
      </c>
      <c r="D1540" s="76" t="s">
        <v>1729</v>
      </c>
      <c r="E1540" s="77">
        <v>55291</v>
      </c>
      <c r="F1540" s="78" t="s">
        <v>4472</v>
      </c>
      <c r="G1540" s="78" t="s">
        <v>47</v>
      </c>
      <c r="H1540" s="78" t="s">
        <v>1629</v>
      </c>
      <c r="I1540" s="78" t="s">
        <v>160</v>
      </c>
      <c r="J1540" s="79">
        <v>2.62</v>
      </c>
      <c r="K1540" s="79">
        <v>44.87</v>
      </c>
      <c r="L1540" s="79">
        <v>36.31</v>
      </c>
      <c r="M1540" s="80">
        <v>110244</v>
      </c>
      <c r="N1540" s="81">
        <v>7.98</v>
      </c>
      <c r="O1540" s="82">
        <v>8.56</v>
      </c>
      <c r="P1540" s="82">
        <v>0</v>
      </c>
      <c r="Q1540" s="82" t="s">
        <v>21</v>
      </c>
      <c r="R1540" s="82" t="s">
        <v>1630</v>
      </c>
      <c r="S1540" s="83"/>
    </row>
    <row r="1541" spans="1:19" ht="12.75" x14ac:dyDescent="0.2">
      <c r="A1541" s="74">
        <v>845745</v>
      </c>
      <c r="B1541" s="84" t="s">
        <v>4473</v>
      </c>
      <c r="C1541" s="76" t="s">
        <v>878</v>
      </c>
      <c r="D1541" s="76" t="s">
        <v>1729</v>
      </c>
      <c r="E1541" s="77">
        <v>55292</v>
      </c>
      <c r="F1541" s="78" t="s">
        <v>4472</v>
      </c>
      <c r="G1541" s="78" t="s">
        <v>47</v>
      </c>
      <c r="H1541" s="78" t="s">
        <v>1629</v>
      </c>
      <c r="I1541" s="78" t="s">
        <v>160</v>
      </c>
      <c r="J1541" s="79">
        <v>2.62</v>
      </c>
      <c r="K1541" s="79">
        <v>45</v>
      </c>
      <c r="L1541" s="79">
        <v>38.22</v>
      </c>
      <c r="M1541" s="80">
        <v>110244</v>
      </c>
      <c r="N1541" s="81">
        <v>6.74</v>
      </c>
      <c r="O1541" s="82">
        <v>6.78</v>
      </c>
      <c r="P1541" s="82">
        <v>0</v>
      </c>
      <c r="Q1541" s="82" t="s">
        <v>21</v>
      </c>
      <c r="R1541" s="82" t="s">
        <v>1630</v>
      </c>
      <c r="S1541" s="83"/>
    </row>
    <row r="1542" spans="1:19" ht="12.75" x14ac:dyDescent="0.2">
      <c r="A1542" s="74">
        <v>832987</v>
      </c>
      <c r="B1542" s="84" t="s">
        <v>4474</v>
      </c>
      <c r="C1542" s="76" t="s">
        <v>878</v>
      </c>
      <c r="D1542" s="76" t="s">
        <v>1729</v>
      </c>
      <c r="E1542" s="77">
        <v>55293</v>
      </c>
      <c r="F1542" s="78" t="s">
        <v>4472</v>
      </c>
      <c r="G1542" s="78" t="s">
        <v>47</v>
      </c>
      <c r="H1542" s="78" t="s">
        <v>1629</v>
      </c>
      <c r="I1542" s="78" t="s">
        <v>160</v>
      </c>
      <c r="J1542" s="79">
        <v>2.62</v>
      </c>
      <c r="K1542" s="79">
        <v>45.01</v>
      </c>
      <c r="L1542" s="79">
        <v>37.71</v>
      </c>
      <c r="M1542" s="80">
        <v>110244</v>
      </c>
      <c r="N1542" s="81">
        <v>7.46</v>
      </c>
      <c r="O1542" s="82">
        <v>7.3</v>
      </c>
      <c r="P1542" s="82">
        <v>0</v>
      </c>
      <c r="Q1542" s="80" t="s">
        <v>21</v>
      </c>
      <c r="R1542" s="88" t="s">
        <v>1630</v>
      </c>
      <c r="S1542" s="83"/>
    </row>
    <row r="1543" spans="1:19" ht="12.75" x14ac:dyDescent="0.2">
      <c r="A1543" s="74">
        <v>782561</v>
      </c>
      <c r="B1543" s="84" t="s">
        <v>4475</v>
      </c>
      <c r="C1543" s="76" t="s">
        <v>2267</v>
      </c>
      <c r="D1543" s="76" t="s">
        <v>2267</v>
      </c>
      <c r="E1543" s="77">
        <v>61925</v>
      </c>
      <c r="F1543" s="78" t="s">
        <v>4476</v>
      </c>
      <c r="G1543" s="78" t="s">
        <v>47</v>
      </c>
      <c r="H1543" s="78" t="s">
        <v>1629</v>
      </c>
      <c r="I1543" s="78" t="s">
        <v>160</v>
      </c>
      <c r="J1543" s="79">
        <v>2.62</v>
      </c>
      <c r="K1543" s="79">
        <v>89.14</v>
      </c>
      <c r="L1543" s="79">
        <v>86.3</v>
      </c>
      <c r="M1543" s="78">
        <v>110242</v>
      </c>
      <c r="N1543" s="81">
        <v>1.43</v>
      </c>
      <c r="O1543" s="82">
        <v>2.84</v>
      </c>
      <c r="P1543" s="82">
        <v>0</v>
      </c>
      <c r="Q1543" s="82" t="s">
        <v>21</v>
      </c>
      <c r="R1543" s="82" t="s">
        <v>1630</v>
      </c>
      <c r="S1543" s="83"/>
    </row>
    <row r="1544" spans="1:19" ht="12.75" x14ac:dyDescent="0.2">
      <c r="A1544" s="74">
        <v>511351</v>
      </c>
      <c r="B1544" s="84" t="s">
        <v>4477</v>
      </c>
      <c r="C1544" s="76" t="s">
        <v>2880</v>
      </c>
      <c r="D1544" s="76" t="s">
        <v>1722</v>
      </c>
      <c r="E1544" s="77">
        <v>70019</v>
      </c>
      <c r="F1544" s="78" t="s">
        <v>4478</v>
      </c>
      <c r="G1544" s="78" t="s">
        <v>47</v>
      </c>
      <c r="H1544" s="78" t="s">
        <v>1629</v>
      </c>
      <c r="I1544" s="78" t="s">
        <v>160</v>
      </c>
      <c r="J1544" s="79">
        <v>2.62</v>
      </c>
      <c r="K1544" s="79">
        <v>83</v>
      </c>
      <c r="L1544" s="79">
        <v>75.19</v>
      </c>
      <c r="M1544" s="80">
        <v>110242</v>
      </c>
      <c r="N1544" s="81">
        <v>3.92</v>
      </c>
      <c r="O1544" s="82">
        <v>7.81</v>
      </c>
      <c r="P1544" s="82">
        <v>0</v>
      </c>
      <c r="Q1544" s="80" t="s">
        <v>21</v>
      </c>
      <c r="R1544" s="88" t="s">
        <v>1630</v>
      </c>
      <c r="S1544" s="83"/>
    </row>
    <row r="1545" spans="1:19" ht="12.75" x14ac:dyDescent="0.2">
      <c r="A1545" s="74">
        <v>543449</v>
      </c>
      <c r="B1545" s="84" t="s">
        <v>4479</v>
      </c>
      <c r="C1545" s="76" t="s">
        <v>947</v>
      </c>
      <c r="D1545" s="76" t="s">
        <v>947</v>
      </c>
      <c r="E1545" s="77">
        <v>5150006966</v>
      </c>
      <c r="F1545" s="78" t="s">
        <v>4480</v>
      </c>
      <c r="G1545" s="78" t="s">
        <v>47</v>
      </c>
      <c r="H1545" s="78" t="s">
        <v>1629</v>
      </c>
      <c r="I1545" s="78" t="s">
        <v>160</v>
      </c>
      <c r="J1545" s="79">
        <v>2.62</v>
      </c>
      <c r="K1545" s="79">
        <v>50.23</v>
      </c>
      <c r="L1545" s="79">
        <v>47.36</v>
      </c>
      <c r="M1545" s="80">
        <v>110700</v>
      </c>
      <c r="N1545" s="81">
        <v>4.46</v>
      </c>
      <c r="O1545" s="82">
        <v>2.87</v>
      </c>
      <c r="P1545" s="82">
        <v>0</v>
      </c>
      <c r="Q1545" s="80" t="s">
        <v>21</v>
      </c>
      <c r="R1545" s="88" t="s">
        <v>1630</v>
      </c>
      <c r="S1545" s="83"/>
    </row>
    <row r="1546" spans="1:19" ht="12.75" x14ac:dyDescent="0.2">
      <c r="A1546" s="74">
        <v>527462</v>
      </c>
      <c r="B1546" s="84" t="s">
        <v>4481</v>
      </c>
      <c r="C1546" s="76" t="s">
        <v>947</v>
      </c>
      <c r="D1546" s="76" t="s">
        <v>947</v>
      </c>
      <c r="E1546" s="77">
        <v>5150006960</v>
      </c>
      <c r="F1546" s="78" t="s">
        <v>949</v>
      </c>
      <c r="G1546" s="78" t="s">
        <v>47</v>
      </c>
      <c r="H1546" s="78" t="s">
        <v>1629</v>
      </c>
      <c r="I1546" s="78" t="s">
        <v>160</v>
      </c>
      <c r="J1546" s="79">
        <v>2.62</v>
      </c>
      <c r="K1546" s="79">
        <v>48.22</v>
      </c>
      <c r="L1546" s="79">
        <v>45.35</v>
      </c>
      <c r="M1546" s="80">
        <v>110700</v>
      </c>
      <c r="N1546" s="81">
        <v>4.46</v>
      </c>
      <c r="O1546" s="82">
        <v>2.87</v>
      </c>
      <c r="P1546" s="82">
        <v>0</v>
      </c>
      <c r="Q1546" s="80" t="s">
        <v>21</v>
      </c>
      <c r="R1546" s="88" t="s">
        <v>1630</v>
      </c>
      <c r="S1546" s="83"/>
    </row>
    <row r="1547" spans="1:19" ht="12.75" x14ac:dyDescent="0.2">
      <c r="A1547" s="74">
        <v>516761</v>
      </c>
      <c r="B1547" s="84" t="s">
        <v>4482</v>
      </c>
      <c r="C1547" s="76" t="s">
        <v>947</v>
      </c>
      <c r="D1547" s="76" t="s">
        <v>947</v>
      </c>
      <c r="E1547" s="77">
        <v>5150021027</v>
      </c>
      <c r="F1547" s="78" t="s">
        <v>949</v>
      </c>
      <c r="G1547" s="78" t="s">
        <v>47</v>
      </c>
      <c r="H1547" s="78" t="s">
        <v>1629</v>
      </c>
      <c r="I1547" s="78" t="s">
        <v>160</v>
      </c>
      <c r="J1547" s="79">
        <v>2.62</v>
      </c>
      <c r="K1547" s="79">
        <v>91.93</v>
      </c>
      <c r="L1547" s="79">
        <v>86.19</v>
      </c>
      <c r="M1547" s="80">
        <v>110700</v>
      </c>
      <c r="N1547" s="81">
        <v>8.91</v>
      </c>
      <c r="O1547" s="82">
        <v>5.74</v>
      </c>
      <c r="P1547" s="82">
        <v>0</v>
      </c>
      <c r="Q1547" s="80" t="s">
        <v>21</v>
      </c>
      <c r="R1547" s="88" t="s">
        <v>1630</v>
      </c>
      <c r="S1547" s="83"/>
    </row>
    <row r="1548" spans="1:19" ht="12.75" x14ac:dyDescent="0.2">
      <c r="A1548" s="74">
        <v>536012</v>
      </c>
      <c r="B1548" s="84" t="s">
        <v>4483</v>
      </c>
      <c r="C1548" s="76" t="s">
        <v>947</v>
      </c>
      <c r="D1548" s="76" t="s">
        <v>947</v>
      </c>
      <c r="E1548" s="77">
        <v>5150006961</v>
      </c>
      <c r="F1548" s="78" t="s">
        <v>949</v>
      </c>
      <c r="G1548" s="78" t="s">
        <v>47</v>
      </c>
      <c r="H1548" s="78" t="s">
        <v>1629</v>
      </c>
      <c r="I1548" s="78" t="s">
        <v>160</v>
      </c>
      <c r="J1548" s="79">
        <v>2.62</v>
      </c>
      <c r="K1548" s="79">
        <v>50.23</v>
      </c>
      <c r="L1548" s="79">
        <v>47.36</v>
      </c>
      <c r="M1548" s="80">
        <v>110700</v>
      </c>
      <c r="N1548" s="81">
        <v>4.46</v>
      </c>
      <c r="O1548" s="82">
        <v>2.87</v>
      </c>
      <c r="P1548" s="82">
        <v>0</v>
      </c>
      <c r="Q1548" s="80" t="s">
        <v>21</v>
      </c>
      <c r="R1548" s="88" t="s">
        <v>1630</v>
      </c>
      <c r="S1548" s="83"/>
    </row>
    <row r="1549" spans="1:19" ht="12.75" x14ac:dyDescent="0.2">
      <c r="A1549" s="74">
        <v>543822</v>
      </c>
      <c r="B1549" s="84" t="s">
        <v>4484</v>
      </c>
      <c r="C1549" s="76" t="s">
        <v>947</v>
      </c>
      <c r="D1549" s="76" t="s">
        <v>947</v>
      </c>
      <c r="E1549" s="77">
        <v>5150021028</v>
      </c>
      <c r="F1549" s="78" t="s">
        <v>4485</v>
      </c>
      <c r="G1549" s="78" t="s">
        <v>47</v>
      </c>
      <c r="H1549" s="78" t="s">
        <v>1629</v>
      </c>
      <c r="I1549" s="78" t="s">
        <v>160</v>
      </c>
      <c r="J1549" s="79">
        <v>2.62</v>
      </c>
      <c r="K1549" s="79">
        <v>96.27</v>
      </c>
      <c r="L1549" s="79">
        <v>90.53</v>
      </c>
      <c r="M1549" s="80">
        <v>110700</v>
      </c>
      <c r="N1549" s="81">
        <v>8.91</v>
      </c>
      <c r="O1549" s="82">
        <v>5.74</v>
      </c>
      <c r="P1549" s="82">
        <v>0</v>
      </c>
      <c r="Q1549" s="82" t="s">
        <v>21</v>
      </c>
      <c r="R1549" s="82" t="s">
        <v>1630</v>
      </c>
      <c r="S1549" s="83"/>
    </row>
    <row r="1550" spans="1:19" ht="12.75" x14ac:dyDescent="0.2">
      <c r="A1550" s="74">
        <v>573792</v>
      </c>
      <c r="B1550" s="76" t="s">
        <v>4486</v>
      </c>
      <c r="C1550" s="76" t="s">
        <v>947</v>
      </c>
      <c r="D1550" s="76" t="s">
        <v>4487</v>
      </c>
      <c r="E1550" s="77">
        <v>5150023093</v>
      </c>
      <c r="F1550" s="78" t="s">
        <v>4480</v>
      </c>
      <c r="G1550" s="78" t="s">
        <v>47</v>
      </c>
      <c r="H1550" s="78" t="s">
        <v>1629</v>
      </c>
      <c r="I1550" s="78" t="s">
        <v>160</v>
      </c>
      <c r="J1550" s="79">
        <v>2.62</v>
      </c>
      <c r="K1550" s="79">
        <v>50.23</v>
      </c>
      <c r="L1550" s="79">
        <v>47.36</v>
      </c>
      <c r="M1550" s="80">
        <v>573792</v>
      </c>
      <c r="N1550" s="81">
        <v>4.46</v>
      </c>
      <c r="O1550" s="82">
        <v>2.87</v>
      </c>
      <c r="P1550" s="82">
        <v>0</v>
      </c>
      <c r="Q1550" s="82" t="s">
        <v>21</v>
      </c>
      <c r="R1550" s="82" t="s">
        <v>1630</v>
      </c>
      <c r="S1550" s="84" t="s">
        <v>4488</v>
      </c>
    </row>
    <row r="1551" spans="1:19" ht="12.75" x14ac:dyDescent="0.2">
      <c r="A1551" s="74">
        <v>543455</v>
      </c>
      <c r="B1551" s="84" t="s">
        <v>4489</v>
      </c>
      <c r="C1551" s="76" t="s">
        <v>947</v>
      </c>
      <c r="D1551" s="76" t="s">
        <v>947</v>
      </c>
      <c r="E1551" s="77">
        <v>5150077936</v>
      </c>
      <c r="F1551" s="78" t="s">
        <v>4480</v>
      </c>
      <c r="G1551" s="78" t="s">
        <v>47</v>
      </c>
      <c r="H1551" s="78" t="s">
        <v>1629</v>
      </c>
      <c r="I1551" s="78" t="s">
        <v>160</v>
      </c>
      <c r="J1551" s="79">
        <v>2.62</v>
      </c>
      <c r="K1551" s="79">
        <v>50.23</v>
      </c>
      <c r="L1551" s="79">
        <v>47.36</v>
      </c>
      <c r="M1551" s="80">
        <v>110700</v>
      </c>
      <c r="N1551" s="81">
        <v>4.46</v>
      </c>
      <c r="O1551" s="82">
        <v>2.87</v>
      </c>
      <c r="P1551" s="82">
        <v>0</v>
      </c>
      <c r="Q1551" s="80" t="s">
        <v>21</v>
      </c>
      <c r="R1551" s="88" t="s">
        <v>1630</v>
      </c>
      <c r="S1551" s="83"/>
    </row>
    <row r="1552" spans="1:19" ht="12.75" x14ac:dyDescent="0.2">
      <c r="A1552" s="74">
        <v>148070</v>
      </c>
      <c r="B1552" s="84" t="s">
        <v>4490</v>
      </c>
      <c r="C1552" s="76" t="s">
        <v>886</v>
      </c>
      <c r="D1552" s="76" t="s">
        <v>1722</v>
      </c>
      <c r="E1552" s="77">
        <v>70013</v>
      </c>
      <c r="F1552" s="78" t="s">
        <v>1628</v>
      </c>
      <c r="G1552" s="78" t="s">
        <v>47</v>
      </c>
      <c r="H1552" s="78" t="s">
        <v>1629</v>
      </c>
      <c r="I1552" s="78" t="s">
        <v>160</v>
      </c>
      <c r="J1552" s="79">
        <v>2.62</v>
      </c>
      <c r="K1552" s="79">
        <v>82.14</v>
      </c>
      <c r="L1552" s="79">
        <v>74.33</v>
      </c>
      <c r="M1552" s="78">
        <v>110242</v>
      </c>
      <c r="N1552" s="81">
        <v>3.92</v>
      </c>
      <c r="O1552" s="82">
        <v>7.81</v>
      </c>
      <c r="P1552" s="82">
        <v>0</v>
      </c>
      <c r="Q1552" s="82" t="s">
        <v>21</v>
      </c>
      <c r="R1552" s="82" t="s">
        <v>1630</v>
      </c>
      <c r="S1552" s="83"/>
    </row>
    <row r="1553" spans="1:19" ht="12.75" x14ac:dyDescent="0.2">
      <c r="A1553" s="74">
        <v>601322</v>
      </c>
      <c r="B1553" s="76" t="s">
        <v>4491</v>
      </c>
      <c r="C1553" s="76" t="s">
        <v>4492</v>
      </c>
      <c r="D1553" s="76" t="s">
        <v>3335</v>
      </c>
      <c r="E1553" s="77" t="s">
        <v>4493</v>
      </c>
      <c r="F1553" s="78" t="s">
        <v>4494</v>
      </c>
      <c r="G1553" s="78" t="s">
        <v>623</v>
      </c>
      <c r="H1553" s="78" t="s">
        <v>1629</v>
      </c>
      <c r="I1553" s="78" t="s">
        <v>15</v>
      </c>
      <c r="J1553" s="79">
        <v>2.62</v>
      </c>
      <c r="K1553" s="79">
        <v>9.3699999999999992</v>
      </c>
      <c r="L1553" s="79" t="s">
        <v>17</v>
      </c>
      <c r="M1553" s="85"/>
      <c r="N1553" s="86"/>
      <c r="O1553" s="87"/>
      <c r="P1553" s="87"/>
      <c r="Q1553" s="82" t="s">
        <v>53</v>
      </c>
      <c r="R1553" s="82" t="s">
        <v>17</v>
      </c>
      <c r="S1553" s="83"/>
    </row>
    <row r="1554" spans="1:19" ht="12.75" x14ac:dyDescent="0.2">
      <c r="A1554" s="74">
        <v>429599</v>
      </c>
      <c r="B1554" s="84" t="s">
        <v>4495</v>
      </c>
      <c r="C1554" s="84" t="s">
        <v>507</v>
      </c>
      <c r="D1554" s="76" t="s">
        <v>508</v>
      </c>
      <c r="E1554" s="77" t="s">
        <v>4496</v>
      </c>
      <c r="F1554" s="80" t="s">
        <v>4497</v>
      </c>
      <c r="G1554" s="78" t="s">
        <v>33</v>
      </c>
      <c r="H1554" s="80" t="s">
        <v>1629</v>
      </c>
      <c r="I1554" s="78" t="s">
        <v>15</v>
      </c>
      <c r="J1554" s="90">
        <v>2.62</v>
      </c>
      <c r="K1554" s="91">
        <v>46.65</v>
      </c>
      <c r="L1554" s="79" t="s">
        <v>17</v>
      </c>
      <c r="M1554" s="85"/>
      <c r="N1554" s="86"/>
      <c r="O1554" s="87"/>
      <c r="P1554" s="87"/>
      <c r="Q1554" s="80" t="s">
        <v>21</v>
      </c>
      <c r="R1554" s="88" t="s">
        <v>1630</v>
      </c>
      <c r="S1554" s="84" t="s">
        <v>3111</v>
      </c>
    </row>
    <row r="1555" spans="1:19" ht="12.75" x14ac:dyDescent="0.2">
      <c r="A1555" s="74">
        <v>155661</v>
      </c>
      <c r="B1555" s="84" t="s">
        <v>4498</v>
      </c>
      <c r="C1555" s="76" t="s">
        <v>1975</v>
      </c>
      <c r="D1555" s="76" t="s">
        <v>1976</v>
      </c>
      <c r="E1555" s="77">
        <v>5722</v>
      </c>
      <c r="F1555" s="78" t="s">
        <v>360</v>
      </c>
      <c r="G1555" s="78" t="s">
        <v>33</v>
      </c>
      <c r="H1555" s="78" t="s">
        <v>1629</v>
      </c>
      <c r="I1555" s="78" t="s">
        <v>160</v>
      </c>
      <c r="J1555" s="79">
        <v>2.62</v>
      </c>
      <c r="K1555" s="79">
        <v>66.37</v>
      </c>
      <c r="L1555" s="79">
        <v>50.22</v>
      </c>
      <c r="M1555" s="80">
        <v>110242</v>
      </c>
      <c r="N1555" s="81">
        <v>8.11</v>
      </c>
      <c r="O1555" s="82">
        <v>16.149999999999999</v>
      </c>
      <c r="P1555" s="82">
        <v>0</v>
      </c>
      <c r="Q1555" s="80" t="s">
        <v>21</v>
      </c>
      <c r="R1555" s="88" t="s">
        <v>1630</v>
      </c>
      <c r="S1555" s="83"/>
    </row>
    <row r="1556" spans="1:19" ht="12.75" x14ac:dyDescent="0.2">
      <c r="A1556" s="74">
        <v>734136</v>
      </c>
      <c r="B1556" s="76" t="s">
        <v>4499</v>
      </c>
      <c r="C1556" s="76" t="s">
        <v>44</v>
      </c>
      <c r="D1556" s="76" t="s">
        <v>3037</v>
      </c>
      <c r="E1556" s="77" t="s">
        <v>953</v>
      </c>
      <c r="F1556" s="78" t="s">
        <v>376</v>
      </c>
      <c r="G1556" s="78" t="s">
        <v>33</v>
      </c>
      <c r="H1556" s="78" t="s">
        <v>1629</v>
      </c>
      <c r="I1556" s="78" t="s">
        <v>15</v>
      </c>
      <c r="J1556" s="79">
        <v>2.62</v>
      </c>
      <c r="K1556" s="79">
        <v>49.66</v>
      </c>
      <c r="L1556" s="79" t="s">
        <v>17</v>
      </c>
      <c r="M1556" s="85"/>
      <c r="N1556" s="86"/>
      <c r="O1556" s="87"/>
      <c r="P1556" s="87"/>
      <c r="Q1556" s="80" t="s">
        <v>21</v>
      </c>
      <c r="R1556" s="88" t="s">
        <v>1630</v>
      </c>
      <c r="S1556" s="83"/>
    </row>
    <row r="1557" spans="1:19" ht="12.75" x14ac:dyDescent="0.2">
      <c r="A1557" s="74">
        <v>655937</v>
      </c>
      <c r="B1557" s="76" t="s">
        <v>4500</v>
      </c>
      <c r="C1557" s="76" t="s">
        <v>1566</v>
      </c>
      <c r="D1557" s="76" t="s">
        <v>3013</v>
      </c>
      <c r="E1557" s="77" t="s">
        <v>4501</v>
      </c>
      <c r="F1557" s="78" t="s">
        <v>376</v>
      </c>
      <c r="G1557" s="78" t="s">
        <v>33</v>
      </c>
      <c r="H1557" s="78" t="s">
        <v>1629</v>
      </c>
      <c r="I1557" s="78" t="s">
        <v>15</v>
      </c>
      <c r="J1557" s="79">
        <v>2.62</v>
      </c>
      <c r="K1557" s="79">
        <v>50.62</v>
      </c>
      <c r="L1557" s="79" t="s">
        <v>17</v>
      </c>
      <c r="M1557" s="85"/>
      <c r="N1557" s="86"/>
      <c r="O1557" s="87"/>
      <c r="P1557" s="87"/>
      <c r="Q1557" s="80" t="s">
        <v>21</v>
      </c>
      <c r="R1557" s="88" t="s">
        <v>1630</v>
      </c>
      <c r="S1557" s="83"/>
    </row>
    <row r="1558" spans="1:19" ht="12.75" x14ac:dyDescent="0.2">
      <c r="A1558" s="74">
        <v>509189</v>
      </c>
      <c r="B1558" s="84" t="s">
        <v>4502</v>
      </c>
      <c r="C1558" s="76" t="s">
        <v>703</v>
      </c>
      <c r="D1558" s="76" t="s">
        <v>704</v>
      </c>
      <c r="E1558" s="77" t="s">
        <v>4503</v>
      </c>
      <c r="F1558" s="80" t="s">
        <v>376</v>
      </c>
      <c r="G1558" s="78" t="s">
        <v>33</v>
      </c>
      <c r="H1558" s="80" t="s">
        <v>1629</v>
      </c>
      <c r="I1558" s="78" t="s">
        <v>160</v>
      </c>
      <c r="J1558" s="90">
        <v>2.62</v>
      </c>
      <c r="K1558" s="90">
        <v>52.65</v>
      </c>
      <c r="L1558" s="90">
        <v>48.64</v>
      </c>
      <c r="M1558" s="80">
        <v>100332</v>
      </c>
      <c r="N1558" s="81">
        <v>5.0199999999999996</v>
      </c>
      <c r="O1558" s="82">
        <v>4.01</v>
      </c>
      <c r="P1558" s="82">
        <v>0</v>
      </c>
      <c r="Q1558" s="82" t="s">
        <v>21</v>
      </c>
      <c r="R1558" s="82" t="s">
        <v>1630</v>
      </c>
      <c r="S1558" s="83"/>
    </row>
    <row r="1559" spans="1:19" ht="12.75" x14ac:dyDescent="0.2">
      <c r="A1559" s="74">
        <v>332821</v>
      </c>
      <c r="B1559" s="84" t="s">
        <v>4504</v>
      </c>
      <c r="C1559" s="76" t="s">
        <v>519</v>
      </c>
      <c r="D1559" s="76" t="s">
        <v>695</v>
      </c>
      <c r="E1559" s="77">
        <v>10013000714607</v>
      </c>
      <c r="F1559" s="78" t="s">
        <v>517</v>
      </c>
      <c r="G1559" s="78" t="s">
        <v>33</v>
      </c>
      <c r="H1559" s="78" t="s">
        <v>1629</v>
      </c>
      <c r="I1559" s="78" t="s">
        <v>160</v>
      </c>
      <c r="J1559" s="79">
        <v>2.62</v>
      </c>
      <c r="K1559" s="79">
        <v>19.5</v>
      </c>
      <c r="L1559" s="79">
        <v>18.55</v>
      </c>
      <c r="M1559" s="80">
        <v>100332</v>
      </c>
      <c r="N1559" s="81">
        <v>1.19</v>
      </c>
      <c r="O1559" s="82">
        <v>0.95</v>
      </c>
      <c r="P1559" s="82">
        <v>0</v>
      </c>
      <c r="Q1559" s="80" t="s">
        <v>21</v>
      </c>
      <c r="R1559" s="88" t="s">
        <v>1630</v>
      </c>
      <c r="S1559" s="83"/>
    </row>
    <row r="1560" spans="1:19" ht="12.75" x14ac:dyDescent="0.2">
      <c r="A1560" s="74">
        <v>141201</v>
      </c>
      <c r="B1560" s="84" t="s">
        <v>4505</v>
      </c>
      <c r="C1560" s="76" t="s">
        <v>703</v>
      </c>
      <c r="D1560" s="76" t="s">
        <v>704</v>
      </c>
      <c r="E1560" s="77" t="s">
        <v>4506</v>
      </c>
      <c r="F1560" s="78" t="s">
        <v>3342</v>
      </c>
      <c r="G1560" s="78" t="s">
        <v>33</v>
      </c>
      <c r="H1560" s="78" t="s">
        <v>1629</v>
      </c>
      <c r="I1560" s="78" t="s">
        <v>160</v>
      </c>
      <c r="J1560" s="79">
        <v>2.62</v>
      </c>
      <c r="K1560" s="79">
        <v>37.54</v>
      </c>
      <c r="L1560" s="79">
        <v>35.9</v>
      </c>
      <c r="M1560" s="80">
        <v>100332</v>
      </c>
      <c r="N1560" s="81">
        <v>2.0499999999999998</v>
      </c>
      <c r="O1560" s="82">
        <v>1.64</v>
      </c>
      <c r="P1560" s="82">
        <v>0</v>
      </c>
      <c r="Q1560" s="80" t="s">
        <v>21</v>
      </c>
      <c r="R1560" s="88" t="s">
        <v>1630</v>
      </c>
      <c r="S1560" s="83"/>
    </row>
    <row r="1561" spans="1:19" ht="12.75" x14ac:dyDescent="0.2">
      <c r="A1561" s="74">
        <v>714520</v>
      </c>
      <c r="B1561" s="76" t="s">
        <v>4507</v>
      </c>
      <c r="C1561" s="76" t="s">
        <v>44</v>
      </c>
      <c r="D1561" s="76" t="s">
        <v>2390</v>
      </c>
      <c r="E1561" s="77">
        <v>76092</v>
      </c>
      <c r="F1561" s="78" t="s">
        <v>517</v>
      </c>
      <c r="G1561" s="78" t="s">
        <v>33</v>
      </c>
      <c r="H1561" s="78" t="s">
        <v>1629</v>
      </c>
      <c r="I1561" s="78" t="s">
        <v>15</v>
      </c>
      <c r="J1561" s="79">
        <v>2.62</v>
      </c>
      <c r="K1561" s="79">
        <v>23.02</v>
      </c>
      <c r="L1561" s="79" t="s">
        <v>17</v>
      </c>
      <c r="M1561" s="85"/>
      <c r="N1561" s="86"/>
      <c r="O1561" s="87"/>
      <c r="P1561" s="87"/>
      <c r="Q1561" s="82" t="s">
        <v>21</v>
      </c>
      <c r="R1561" s="82" t="s">
        <v>1630</v>
      </c>
      <c r="S1561" s="83"/>
    </row>
    <row r="1562" spans="1:19" ht="12.75" x14ac:dyDescent="0.2">
      <c r="A1562" s="74">
        <v>188972</v>
      </c>
      <c r="B1562" s="76" t="s">
        <v>4508</v>
      </c>
      <c r="C1562" s="76" t="s">
        <v>507</v>
      </c>
      <c r="D1562" s="76" t="s">
        <v>3013</v>
      </c>
      <c r="E1562" s="77" t="s">
        <v>4509</v>
      </c>
      <c r="F1562" s="78" t="s">
        <v>376</v>
      </c>
      <c r="G1562" s="78" t="s">
        <v>33</v>
      </c>
      <c r="H1562" s="78" t="s">
        <v>1629</v>
      </c>
      <c r="I1562" s="78" t="s">
        <v>15</v>
      </c>
      <c r="J1562" s="79">
        <v>2.62</v>
      </c>
      <c r="K1562" s="79">
        <v>49.12</v>
      </c>
      <c r="L1562" s="79" t="s">
        <v>17</v>
      </c>
      <c r="M1562" s="85"/>
      <c r="N1562" s="86"/>
      <c r="O1562" s="87"/>
      <c r="P1562" s="87"/>
      <c r="Q1562" s="80" t="s">
        <v>21</v>
      </c>
      <c r="R1562" s="88" t="s">
        <v>1630</v>
      </c>
      <c r="S1562" s="83"/>
    </row>
    <row r="1563" spans="1:19" ht="12.75" x14ac:dyDescent="0.2">
      <c r="A1563" s="74">
        <v>394623</v>
      </c>
      <c r="B1563" s="84" t="s">
        <v>4510</v>
      </c>
      <c r="C1563" s="76" t="s">
        <v>4511</v>
      </c>
      <c r="D1563" s="76" t="s">
        <v>695</v>
      </c>
      <c r="E1563" s="77">
        <v>19582397095</v>
      </c>
      <c r="F1563" s="78" t="s">
        <v>517</v>
      </c>
      <c r="G1563" s="78" t="s">
        <v>33</v>
      </c>
      <c r="H1563" s="78" t="s">
        <v>1629</v>
      </c>
      <c r="I1563" s="78" t="s">
        <v>160</v>
      </c>
      <c r="J1563" s="79">
        <v>2.62</v>
      </c>
      <c r="K1563" s="79">
        <v>14.94</v>
      </c>
      <c r="L1563" s="79">
        <v>13.69</v>
      </c>
      <c r="M1563" s="80">
        <v>100332</v>
      </c>
      <c r="N1563" s="81">
        <v>1.56</v>
      </c>
      <c r="O1563" s="82">
        <v>1.25</v>
      </c>
      <c r="P1563" s="82">
        <v>0</v>
      </c>
      <c r="Q1563" s="82" t="s">
        <v>21</v>
      </c>
      <c r="R1563" s="82" t="s">
        <v>1630</v>
      </c>
      <c r="S1563" s="83"/>
    </row>
    <row r="1564" spans="1:19" ht="12.75" x14ac:dyDescent="0.2">
      <c r="A1564" s="74">
        <v>294659</v>
      </c>
      <c r="B1564" s="76" t="s">
        <v>4512</v>
      </c>
      <c r="C1564" s="76" t="s">
        <v>44</v>
      </c>
      <c r="D1564" s="76" t="s">
        <v>2390</v>
      </c>
      <c r="E1564" s="77">
        <v>76099</v>
      </c>
      <c r="F1564" s="78" t="s">
        <v>521</v>
      </c>
      <c r="G1564" s="78" t="s">
        <v>33</v>
      </c>
      <c r="H1564" s="78" t="s">
        <v>1629</v>
      </c>
      <c r="I1564" s="78" t="s">
        <v>15</v>
      </c>
      <c r="J1564" s="79">
        <v>2.62</v>
      </c>
      <c r="K1564" s="79">
        <v>18.78</v>
      </c>
      <c r="L1564" s="79" t="s">
        <v>17</v>
      </c>
      <c r="M1564" s="85"/>
      <c r="N1564" s="86"/>
      <c r="O1564" s="87"/>
      <c r="P1564" s="87"/>
      <c r="Q1564" s="82" t="s">
        <v>21</v>
      </c>
      <c r="R1564" s="82" t="s">
        <v>1630</v>
      </c>
      <c r="S1564" s="83"/>
    </row>
    <row r="1565" spans="1:19" ht="12.75" x14ac:dyDescent="0.2">
      <c r="A1565" s="74">
        <v>230581</v>
      </c>
      <c r="B1565" s="76" t="s">
        <v>4513</v>
      </c>
      <c r="C1565" s="76" t="s">
        <v>514</v>
      </c>
      <c r="D1565" s="76" t="s">
        <v>515</v>
      </c>
      <c r="E1565" s="77" t="s">
        <v>4514</v>
      </c>
      <c r="F1565" s="78" t="s">
        <v>376</v>
      </c>
      <c r="G1565" s="78" t="s">
        <v>33</v>
      </c>
      <c r="H1565" s="78" t="s">
        <v>1629</v>
      </c>
      <c r="I1565" s="78" t="s">
        <v>15</v>
      </c>
      <c r="J1565" s="79">
        <v>2.62</v>
      </c>
      <c r="K1565" s="79">
        <v>53.89</v>
      </c>
      <c r="L1565" s="79" t="s">
        <v>17</v>
      </c>
      <c r="M1565" s="85"/>
      <c r="N1565" s="86"/>
      <c r="O1565" s="87"/>
      <c r="P1565" s="87"/>
      <c r="Q1565" s="82" t="s">
        <v>21</v>
      </c>
      <c r="R1565" s="82" t="s">
        <v>1630</v>
      </c>
      <c r="S1565" s="83"/>
    </row>
    <row r="1566" spans="1:19" ht="12.75" x14ac:dyDescent="0.2">
      <c r="A1566" s="74">
        <v>501888</v>
      </c>
      <c r="B1566" s="92" t="s">
        <v>4515</v>
      </c>
      <c r="C1566" s="76" t="s">
        <v>1975</v>
      </c>
      <c r="D1566" s="76" t="s">
        <v>1976</v>
      </c>
      <c r="E1566" s="93">
        <v>73650</v>
      </c>
      <c r="F1566" s="78" t="s">
        <v>271</v>
      </c>
      <c r="G1566" s="78" t="s">
        <v>33</v>
      </c>
      <c r="H1566" s="78" t="s">
        <v>1629</v>
      </c>
      <c r="I1566" s="78" t="s">
        <v>15</v>
      </c>
      <c r="J1566" s="79">
        <v>2.62</v>
      </c>
      <c r="K1566" s="79">
        <v>55.72</v>
      </c>
      <c r="L1566" s="79" t="s">
        <v>17</v>
      </c>
      <c r="M1566" s="85"/>
      <c r="N1566" s="86"/>
      <c r="O1566" s="87"/>
      <c r="P1566" s="87"/>
      <c r="Q1566" s="89"/>
      <c r="R1566" s="89"/>
      <c r="S1566" s="84" t="s">
        <v>1744</v>
      </c>
    </row>
    <row r="1567" spans="1:19" ht="12.75" x14ac:dyDescent="0.2">
      <c r="A1567" s="74">
        <v>877930</v>
      </c>
      <c r="B1567" s="76" t="s">
        <v>4516</v>
      </c>
      <c r="C1567" s="76" t="s">
        <v>507</v>
      </c>
      <c r="D1567" s="76" t="s">
        <v>3013</v>
      </c>
      <c r="E1567" s="77" t="s">
        <v>958</v>
      </c>
      <c r="F1567" s="78" t="s">
        <v>376</v>
      </c>
      <c r="G1567" s="78" t="s">
        <v>33</v>
      </c>
      <c r="H1567" s="78" t="s">
        <v>1629</v>
      </c>
      <c r="I1567" s="78" t="s">
        <v>15</v>
      </c>
      <c r="J1567" s="79">
        <v>2.62</v>
      </c>
      <c r="K1567" s="79">
        <v>75.62</v>
      </c>
      <c r="L1567" s="79" t="s">
        <v>17</v>
      </c>
      <c r="M1567" s="85"/>
      <c r="N1567" s="86"/>
      <c r="O1567" s="87"/>
      <c r="P1567" s="87"/>
      <c r="Q1567" s="80" t="s">
        <v>21</v>
      </c>
      <c r="R1567" s="88" t="s">
        <v>1630</v>
      </c>
      <c r="S1567" s="83"/>
    </row>
    <row r="1568" spans="1:19" ht="12.75" x14ac:dyDescent="0.2">
      <c r="A1568" s="74">
        <v>353554</v>
      </c>
      <c r="B1568" s="84" t="s">
        <v>4517</v>
      </c>
      <c r="C1568" s="76" t="s">
        <v>3042</v>
      </c>
      <c r="D1568" s="76" t="s">
        <v>2390</v>
      </c>
      <c r="E1568" s="77">
        <v>75306</v>
      </c>
      <c r="F1568" s="78" t="s">
        <v>517</v>
      </c>
      <c r="G1568" s="78" t="s">
        <v>33</v>
      </c>
      <c r="H1568" s="78" t="s">
        <v>1629</v>
      </c>
      <c r="I1568" s="78" t="s">
        <v>15</v>
      </c>
      <c r="J1568" s="79">
        <v>2.62</v>
      </c>
      <c r="K1568" s="79">
        <v>19.420000000000002</v>
      </c>
      <c r="L1568" s="79" t="s">
        <v>17</v>
      </c>
      <c r="M1568" s="85"/>
      <c r="N1568" s="86"/>
      <c r="O1568" s="87"/>
      <c r="P1568" s="87"/>
      <c r="Q1568" s="89"/>
      <c r="R1568" s="82" t="s">
        <v>1802</v>
      </c>
      <c r="S1568" s="84" t="s">
        <v>3043</v>
      </c>
    </row>
    <row r="1569" spans="1:19" ht="12.75" x14ac:dyDescent="0.2">
      <c r="A1569" s="74">
        <v>704229</v>
      </c>
      <c r="B1569" s="76" t="s">
        <v>4518</v>
      </c>
      <c r="C1569" s="76" t="s">
        <v>960</v>
      </c>
      <c r="D1569" s="76" t="s">
        <v>4519</v>
      </c>
      <c r="E1569" s="77">
        <v>417416104</v>
      </c>
      <c r="F1569" s="78" t="s">
        <v>376</v>
      </c>
      <c r="G1569" s="78" t="s">
        <v>33</v>
      </c>
      <c r="H1569" s="78" t="s">
        <v>1629</v>
      </c>
      <c r="I1569" s="78" t="s">
        <v>15</v>
      </c>
      <c r="J1569" s="79">
        <v>2.62</v>
      </c>
      <c r="K1569" s="79">
        <v>56.58</v>
      </c>
      <c r="L1569" s="79" t="s">
        <v>17</v>
      </c>
      <c r="M1569" s="85"/>
      <c r="N1569" s="86"/>
      <c r="O1569" s="87"/>
      <c r="P1569" s="87"/>
      <c r="Q1569" s="80" t="s">
        <v>21</v>
      </c>
      <c r="R1569" s="88" t="s">
        <v>1630</v>
      </c>
      <c r="S1569" s="83"/>
    </row>
    <row r="1570" spans="1:19" ht="12.75" x14ac:dyDescent="0.2">
      <c r="A1570" s="74">
        <v>114748</v>
      </c>
      <c r="B1570" s="76" t="s">
        <v>4520</v>
      </c>
      <c r="C1570" s="76" t="s">
        <v>1529</v>
      </c>
      <c r="D1570" s="76" t="s">
        <v>3037</v>
      </c>
      <c r="E1570" s="77" t="s">
        <v>4521</v>
      </c>
      <c r="F1570" s="78" t="s">
        <v>4522</v>
      </c>
      <c r="G1570" s="78" t="s">
        <v>33</v>
      </c>
      <c r="H1570" s="78" t="s">
        <v>1629</v>
      </c>
      <c r="I1570" s="78" t="s">
        <v>15</v>
      </c>
      <c r="J1570" s="79">
        <v>2.62</v>
      </c>
      <c r="K1570" s="79">
        <v>10.09</v>
      </c>
      <c r="L1570" s="79" t="s">
        <v>17</v>
      </c>
      <c r="M1570" s="85"/>
      <c r="N1570" s="86"/>
      <c r="O1570" s="87"/>
      <c r="P1570" s="87"/>
      <c r="Q1570" s="80" t="s">
        <v>21</v>
      </c>
      <c r="R1570" s="88" t="s">
        <v>1630</v>
      </c>
      <c r="S1570" s="83"/>
    </row>
    <row r="1571" spans="1:19" ht="12.75" x14ac:dyDescent="0.2">
      <c r="A1571" s="74">
        <v>353566</v>
      </c>
      <c r="B1571" s="84" t="s">
        <v>4523</v>
      </c>
      <c r="C1571" s="76" t="s">
        <v>3042</v>
      </c>
      <c r="D1571" s="76" t="s">
        <v>2390</v>
      </c>
      <c r="E1571" s="77">
        <v>75307</v>
      </c>
      <c r="F1571" s="78" t="s">
        <v>517</v>
      </c>
      <c r="G1571" s="78" t="s">
        <v>33</v>
      </c>
      <c r="H1571" s="78" t="s">
        <v>1629</v>
      </c>
      <c r="I1571" s="78" t="s">
        <v>15</v>
      </c>
      <c r="J1571" s="79">
        <v>2.62</v>
      </c>
      <c r="K1571" s="79">
        <v>20.12</v>
      </c>
      <c r="L1571" s="79" t="s">
        <v>17</v>
      </c>
      <c r="M1571" s="85"/>
      <c r="N1571" s="86"/>
      <c r="O1571" s="87"/>
      <c r="P1571" s="87"/>
      <c r="Q1571" s="89"/>
      <c r="R1571" s="82" t="s">
        <v>1802</v>
      </c>
      <c r="S1571" s="84" t="s">
        <v>3043</v>
      </c>
    </row>
    <row r="1572" spans="1:19" ht="12.75" x14ac:dyDescent="0.2">
      <c r="A1572" s="74">
        <v>439382</v>
      </c>
      <c r="B1572" s="84" t="s">
        <v>4524</v>
      </c>
      <c r="C1572" s="76" t="s">
        <v>4525</v>
      </c>
      <c r="D1572" s="76" t="s">
        <v>4526</v>
      </c>
      <c r="E1572" s="77">
        <v>643</v>
      </c>
      <c r="F1572" s="80" t="s">
        <v>4527</v>
      </c>
      <c r="G1572" s="78" t="s">
        <v>33</v>
      </c>
      <c r="H1572" s="80" t="s">
        <v>1629</v>
      </c>
      <c r="I1572" s="80" t="s">
        <v>15</v>
      </c>
      <c r="J1572" s="90">
        <v>2.62</v>
      </c>
      <c r="K1572" s="90">
        <v>77.62</v>
      </c>
      <c r="L1572" s="90" t="s">
        <v>17</v>
      </c>
      <c r="M1572" s="85"/>
      <c r="N1572" s="86"/>
      <c r="O1572" s="87"/>
      <c r="P1572" s="87"/>
      <c r="Q1572" s="89"/>
      <c r="R1572" s="89"/>
      <c r="S1572" s="83"/>
    </row>
    <row r="1573" spans="1:19" ht="12.75" x14ac:dyDescent="0.2">
      <c r="A1573" s="74">
        <v>430053</v>
      </c>
      <c r="B1573" s="76" t="s">
        <v>4528</v>
      </c>
      <c r="C1573" s="76" t="s">
        <v>1975</v>
      </c>
      <c r="D1573" s="76" t="s">
        <v>1976</v>
      </c>
      <c r="E1573" s="77">
        <v>73480</v>
      </c>
      <c r="F1573" s="78" t="s">
        <v>360</v>
      </c>
      <c r="G1573" s="78" t="s">
        <v>33</v>
      </c>
      <c r="H1573" s="78" t="s">
        <v>1629</v>
      </c>
      <c r="I1573" s="78" t="s">
        <v>15</v>
      </c>
      <c r="J1573" s="79">
        <v>2.62</v>
      </c>
      <c r="K1573" s="79">
        <v>69.349999999999994</v>
      </c>
      <c r="L1573" s="79" t="s">
        <v>17</v>
      </c>
      <c r="M1573" s="85"/>
      <c r="N1573" s="86"/>
      <c r="O1573" s="87"/>
      <c r="P1573" s="87"/>
      <c r="Q1573" s="89"/>
      <c r="R1573" s="82" t="s">
        <v>1802</v>
      </c>
      <c r="S1573" s="83"/>
    </row>
    <row r="1574" spans="1:19" ht="12.75" x14ac:dyDescent="0.2">
      <c r="A1574" s="74">
        <v>640212</v>
      </c>
      <c r="B1574" s="84" t="s">
        <v>4529</v>
      </c>
      <c r="C1574" s="84" t="s">
        <v>4530</v>
      </c>
      <c r="D1574" s="76" t="s">
        <v>2390</v>
      </c>
      <c r="E1574" s="77">
        <v>85837</v>
      </c>
      <c r="F1574" s="80" t="s">
        <v>4531</v>
      </c>
      <c r="G1574" s="78" t="s">
        <v>33</v>
      </c>
      <c r="H1574" s="80" t="s">
        <v>1629</v>
      </c>
      <c r="I1574" s="78" t="s">
        <v>15</v>
      </c>
      <c r="J1574" s="90">
        <v>2.62</v>
      </c>
      <c r="K1574" s="90">
        <v>30.11</v>
      </c>
      <c r="L1574" s="90" t="s">
        <v>17</v>
      </c>
      <c r="M1574" s="85"/>
      <c r="N1574" s="86"/>
      <c r="O1574" s="87"/>
      <c r="P1574" s="87"/>
      <c r="Q1574" s="82" t="s">
        <v>21</v>
      </c>
      <c r="R1574" s="82" t="s">
        <v>1630</v>
      </c>
      <c r="S1574" s="83"/>
    </row>
    <row r="1575" spans="1:19" ht="12.75" x14ac:dyDescent="0.2">
      <c r="A1575" s="74">
        <v>761691</v>
      </c>
      <c r="B1575" s="84" t="s">
        <v>4532</v>
      </c>
      <c r="C1575" s="76" t="s">
        <v>4533</v>
      </c>
      <c r="D1575" s="76" t="s">
        <v>4313</v>
      </c>
      <c r="E1575" s="77">
        <v>31809</v>
      </c>
      <c r="F1575" s="78" t="s">
        <v>408</v>
      </c>
      <c r="G1575" s="78" t="s">
        <v>33</v>
      </c>
      <c r="H1575" s="78" t="s">
        <v>1629</v>
      </c>
      <c r="I1575" s="78" t="s">
        <v>15</v>
      </c>
      <c r="J1575" s="79">
        <v>2.62</v>
      </c>
      <c r="K1575" s="79">
        <v>40.03</v>
      </c>
      <c r="L1575" s="79" t="s">
        <v>17</v>
      </c>
      <c r="M1575" s="85"/>
      <c r="N1575" s="86"/>
      <c r="O1575" s="87"/>
      <c r="P1575" s="87"/>
      <c r="Q1575" s="82" t="s">
        <v>21</v>
      </c>
      <c r="R1575" s="82" t="s">
        <v>1630</v>
      </c>
      <c r="S1575" s="83"/>
    </row>
    <row r="1576" spans="1:19" ht="12.75" x14ac:dyDescent="0.2">
      <c r="A1576" s="74">
        <v>271081</v>
      </c>
      <c r="B1576" s="84" t="s">
        <v>4534</v>
      </c>
      <c r="C1576" s="76" t="s">
        <v>1975</v>
      </c>
      <c r="D1576" s="76" t="s">
        <v>1976</v>
      </c>
      <c r="E1576" s="77">
        <v>5705</v>
      </c>
      <c r="F1576" s="78" t="s">
        <v>360</v>
      </c>
      <c r="G1576" s="78" t="s">
        <v>33</v>
      </c>
      <c r="H1576" s="78" t="s">
        <v>1629</v>
      </c>
      <c r="I1576" s="78" t="s">
        <v>160</v>
      </c>
      <c r="J1576" s="79">
        <v>2.62</v>
      </c>
      <c r="K1576" s="79">
        <v>72.31</v>
      </c>
      <c r="L1576" s="79">
        <v>42.44</v>
      </c>
      <c r="M1576" s="80">
        <v>110242</v>
      </c>
      <c r="N1576" s="81">
        <v>15</v>
      </c>
      <c r="O1576" s="82">
        <v>29.87</v>
      </c>
      <c r="P1576" s="82">
        <v>0</v>
      </c>
      <c r="Q1576" s="80" t="s">
        <v>21</v>
      </c>
      <c r="R1576" s="88" t="s">
        <v>1630</v>
      </c>
      <c r="S1576" s="83"/>
    </row>
    <row r="1577" spans="1:19" ht="12.75" x14ac:dyDescent="0.2">
      <c r="A1577" s="74">
        <v>528690</v>
      </c>
      <c r="B1577" s="84" t="s">
        <v>4535</v>
      </c>
      <c r="C1577" s="76" t="s">
        <v>294</v>
      </c>
      <c r="D1577" s="76" t="s">
        <v>2358</v>
      </c>
      <c r="E1577" s="77">
        <v>39911</v>
      </c>
      <c r="F1577" s="78" t="s">
        <v>4536</v>
      </c>
      <c r="G1577" s="78" t="s">
        <v>33</v>
      </c>
      <c r="H1577" s="78" t="s">
        <v>1629</v>
      </c>
      <c r="I1577" s="78" t="s">
        <v>160</v>
      </c>
      <c r="J1577" s="79">
        <v>2.62</v>
      </c>
      <c r="K1577" s="79">
        <v>83.57</v>
      </c>
      <c r="L1577" s="79">
        <v>65.81</v>
      </c>
      <c r="M1577" s="80">
        <v>110242</v>
      </c>
      <c r="N1577" s="81">
        <v>8.92</v>
      </c>
      <c r="O1577" s="82">
        <v>17.760000000000002</v>
      </c>
      <c r="P1577" s="82">
        <v>0</v>
      </c>
      <c r="Q1577" s="80" t="s">
        <v>21</v>
      </c>
      <c r="R1577" s="88" t="s">
        <v>1630</v>
      </c>
      <c r="S1577" s="83"/>
    </row>
    <row r="1578" spans="1:19" ht="12.75" x14ac:dyDescent="0.2">
      <c r="A1578" s="74">
        <v>323616</v>
      </c>
      <c r="B1578" s="76" t="s">
        <v>4537</v>
      </c>
      <c r="C1578" s="76" t="s">
        <v>44</v>
      </c>
      <c r="D1578" s="76" t="s">
        <v>4313</v>
      </c>
      <c r="E1578" s="77">
        <v>33150</v>
      </c>
      <c r="F1578" s="78" t="s">
        <v>92</v>
      </c>
      <c r="G1578" s="78" t="s">
        <v>33</v>
      </c>
      <c r="H1578" s="78" t="s">
        <v>1629</v>
      </c>
      <c r="I1578" s="78" t="s">
        <v>15</v>
      </c>
      <c r="J1578" s="79">
        <v>2.62</v>
      </c>
      <c r="K1578" s="79">
        <v>63.6</v>
      </c>
      <c r="L1578" s="79" t="s">
        <v>17</v>
      </c>
      <c r="M1578" s="85"/>
      <c r="N1578" s="86"/>
      <c r="O1578" s="87"/>
      <c r="P1578" s="87"/>
      <c r="Q1578" s="80" t="s">
        <v>21</v>
      </c>
      <c r="R1578" s="88" t="s">
        <v>1630</v>
      </c>
      <c r="S1578" s="83"/>
    </row>
    <row r="1579" spans="1:19" ht="12.75" x14ac:dyDescent="0.2">
      <c r="A1579" s="74">
        <v>722110</v>
      </c>
      <c r="B1579" s="84" t="s">
        <v>4538</v>
      </c>
      <c r="C1579" s="76" t="s">
        <v>1975</v>
      </c>
      <c r="D1579" s="76" t="s">
        <v>1976</v>
      </c>
      <c r="E1579" s="77">
        <v>5718</v>
      </c>
      <c r="F1579" s="78" t="s">
        <v>360</v>
      </c>
      <c r="G1579" s="78" t="s">
        <v>33</v>
      </c>
      <c r="H1579" s="78" t="s">
        <v>1629</v>
      </c>
      <c r="I1579" s="78" t="s">
        <v>160</v>
      </c>
      <c r="J1579" s="79">
        <v>2.62</v>
      </c>
      <c r="K1579" s="79">
        <v>77.86</v>
      </c>
      <c r="L1579" s="79">
        <v>47.99</v>
      </c>
      <c r="M1579" s="80">
        <v>110242</v>
      </c>
      <c r="N1579" s="81">
        <v>15</v>
      </c>
      <c r="O1579" s="82">
        <v>29.87</v>
      </c>
      <c r="P1579" s="82">
        <v>0</v>
      </c>
      <c r="Q1579" s="80" t="s">
        <v>21</v>
      </c>
      <c r="R1579" s="88" t="s">
        <v>1630</v>
      </c>
      <c r="S1579" s="83"/>
    </row>
    <row r="1580" spans="1:19" ht="12.75" x14ac:dyDescent="0.2">
      <c r="A1580" s="74">
        <v>179385</v>
      </c>
      <c r="B1580" s="84" t="s">
        <v>4539</v>
      </c>
      <c r="C1580" s="76" t="s">
        <v>1975</v>
      </c>
      <c r="D1580" s="76" t="s">
        <v>1976</v>
      </c>
      <c r="E1580" s="77">
        <v>5731</v>
      </c>
      <c r="F1580" s="78" t="s">
        <v>360</v>
      </c>
      <c r="G1580" s="78" t="s">
        <v>33</v>
      </c>
      <c r="H1580" s="78" t="s">
        <v>1629</v>
      </c>
      <c r="I1580" s="78" t="s">
        <v>160</v>
      </c>
      <c r="J1580" s="79">
        <v>2.62</v>
      </c>
      <c r="K1580" s="79">
        <v>79.81</v>
      </c>
      <c r="L1580" s="79">
        <v>49.94</v>
      </c>
      <c r="M1580" s="80">
        <v>110242</v>
      </c>
      <c r="N1580" s="81">
        <v>15</v>
      </c>
      <c r="O1580" s="82">
        <v>29.87</v>
      </c>
      <c r="P1580" s="82">
        <v>0</v>
      </c>
      <c r="Q1580" s="80" t="s">
        <v>21</v>
      </c>
      <c r="R1580" s="88" t="s">
        <v>1630</v>
      </c>
      <c r="S1580" s="83"/>
    </row>
    <row r="1581" spans="1:19" ht="12.75" x14ac:dyDescent="0.2">
      <c r="A1581" s="74">
        <v>310668</v>
      </c>
      <c r="B1581" s="84" t="s">
        <v>4540</v>
      </c>
      <c r="C1581" s="76" t="s">
        <v>294</v>
      </c>
      <c r="D1581" s="76" t="s">
        <v>2358</v>
      </c>
      <c r="E1581" s="77">
        <v>39945</v>
      </c>
      <c r="F1581" s="78" t="s">
        <v>408</v>
      </c>
      <c r="G1581" s="78" t="s">
        <v>33</v>
      </c>
      <c r="H1581" s="78" t="s">
        <v>1629</v>
      </c>
      <c r="I1581" s="78" t="s">
        <v>160</v>
      </c>
      <c r="J1581" s="79">
        <v>2.62</v>
      </c>
      <c r="K1581" s="79">
        <v>71.53</v>
      </c>
      <c r="L1581" s="79">
        <v>44.64</v>
      </c>
      <c r="M1581" s="80">
        <v>110242</v>
      </c>
      <c r="N1581" s="81">
        <v>13.5</v>
      </c>
      <c r="O1581" s="82">
        <v>26.89</v>
      </c>
      <c r="P1581" s="82">
        <v>0</v>
      </c>
      <c r="Q1581" s="80" t="s">
        <v>21</v>
      </c>
      <c r="R1581" s="88" t="s">
        <v>1630</v>
      </c>
      <c r="S1581" s="83"/>
    </row>
    <row r="1582" spans="1:19" ht="12.75" x14ac:dyDescent="0.2">
      <c r="A1582" s="74">
        <v>407472</v>
      </c>
      <c r="B1582" s="84" t="s">
        <v>4541</v>
      </c>
      <c r="C1582" s="76" t="s">
        <v>703</v>
      </c>
      <c r="D1582" s="76" t="s">
        <v>704</v>
      </c>
      <c r="E1582" s="77" t="s">
        <v>4542</v>
      </c>
      <c r="F1582" s="78" t="s">
        <v>92</v>
      </c>
      <c r="G1582" s="78" t="s">
        <v>33</v>
      </c>
      <c r="H1582" s="78" t="s">
        <v>1629</v>
      </c>
      <c r="I1582" s="78" t="s">
        <v>160</v>
      </c>
      <c r="J1582" s="79">
        <v>2.62</v>
      </c>
      <c r="K1582" s="79">
        <v>37.380000000000003</v>
      </c>
      <c r="L1582" s="79">
        <v>33.21</v>
      </c>
      <c r="M1582" s="80">
        <v>100332</v>
      </c>
      <c r="N1582" s="81">
        <v>5.22</v>
      </c>
      <c r="O1582" s="82">
        <v>4.17</v>
      </c>
      <c r="P1582" s="82">
        <v>0</v>
      </c>
      <c r="Q1582" s="82" t="s">
        <v>21</v>
      </c>
      <c r="R1582" s="82" t="s">
        <v>1630</v>
      </c>
      <c r="S1582" s="83"/>
    </row>
    <row r="1583" spans="1:19" ht="12.75" x14ac:dyDescent="0.2">
      <c r="A1583" s="74">
        <v>120711</v>
      </c>
      <c r="B1583" s="76" t="s">
        <v>4543</v>
      </c>
      <c r="C1583" s="76" t="s">
        <v>1975</v>
      </c>
      <c r="D1583" s="76" t="s">
        <v>1976</v>
      </c>
      <c r="E1583" s="77">
        <v>73450</v>
      </c>
      <c r="F1583" s="78" t="s">
        <v>360</v>
      </c>
      <c r="G1583" s="78" t="s">
        <v>33</v>
      </c>
      <c r="H1583" s="78" t="s">
        <v>1629</v>
      </c>
      <c r="I1583" s="78" t="s">
        <v>15</v>
      </c>
      <c r="J1583" s="79">
        <v>2.62</v>
      </c>
      <c r="K1583" s="79">
        <v>56.82</v>
      </c>
      <c r="L1583" s="79" t="s">
        <v>17</v>
      </c>
      <c r="M1583" s="85"/>
      <c r="N1583" s="86"/>
      <c r="O1583" s="87"/>
      <c r="P1583" s="87"/>
      <c r="Q1583" s="80" t="s">
        <v>21</v>
      </c>
      <c r="R1583" s="88" t="s">
        <v>1630</v>
      </c>
      <c r="S1583" s="83"/>
    </row>
    <row r="1584" spans="1:19" ht="12.75" x14ac:dyDescent="0.2">
      <c r="A1584" s="74">
        <v>714500</v>
      </c>
      <c r="B1584" s="76" t="s">
        <v>4544</v>
      </c>
      <c r="C1584" s="76" t="s">
        <v>44</v>
      </c>
      <c r="D1584" s="76" t="s">
        <v>2390</v>
      </c>
      <c r="E1584" s="77">
        <v>76091</v>
      </c>
      <c r="F1584" s="78" t="s">
        <v>517</v>
      </c>
      <c r="G1584" s="78" t="s">
        <v>33</v>
      </c>
      <c r="H1584" s="78" t="s">
        <v>1629</v>
      </c>
      <c r="I1584" s="78" t="s">
        <v>15</v>
      </c>
      <c r="J1584" s="79">
        <v>2.62</v>
      </c>
      <c r="K1584" s="79">
        <v>22.76</v>
      </c>
      <c r="L1584" s="79" t="s">
        <v>17</v>
      </c>
      <c r="M1584" s="85"/>
      <c r="N1584" s="86"/>
      <c r="O1584" s="87"/>
      <c r="P1584" s="87"/>
      <c r="Q1584" s="80" t="s">
        <v>21</v>
      </c>
      <c r="R1584" s="88" t="s">
        <v>1630</v>
      </c>
      <c r="S1584" s="83"/>
    </row>
    <row r="1585" spans="1:19" ht="12.75" x14ac:dyDescent="0.2">
      <c r="A1585" s="74">
        <v>358014</v>
      </c>
      <c r="B1585" s="76" t="s">
        <v>4545</v>
      </c>
      <c r="C1585" s="76" t="s">
        <v>507</v>
      </c>
      <c r="D1585" s="76" t="s">
        <v>3013</v>
      </c>
      <c r="E1585" s="77" t="s">
        <v>963</v>
      </c>
      <c r="F1585" s="78" t="s">
        <v>517</v>
      </c>
      <c r="G1585" s="78" t="s">
        <v>33</v>
      </c>
      <c r="H1585" s="78" t="s">
        <v>1629</v>
      </c>
      <c r="I1585" s="78" t="s">
        <v>15</v>
      </c>
      <c r="J1585" s="79">
        <v>2.62</v>
      </c>
      <c r="K1585" s="79">
        <v>23.99</v>
      </c>
      <c r="L1585" s="79" t="s">
        <v>17</v>
      </c>
      <c r="M1585" s="85"/>
      <c r="N1585" s="86"/>
      <c r="O1585" s="87"/>
      <c r="P1585" s="87"/>
      <c r="Q1585" s="80" t="s">
        <v>21</v>
      </c>
      <c r="R1585" s="88" t="s">
        <v>1630</v>
      </c>
      <c r="S1585" s="83"/>
    </row>
    <row r="1586" spans="1:19" ht="12.75" x14ac:dyDescent="0.2">
      <c r="A1586" s="74">
        <v>714590</v>
      </c>
      <c r="B1586" s="76" t="s">
        <v>4546</v>
      </c>
      <c r="C1586" s="76" t="s">
        <v>44</v>
      </c>
      <c r="D1586" s="76" t="s">
        <v>2390</v>
      </c>
      <c r="E1586" s="77">
        <v>76088</v>
      </c>
      <c r="F1586" s="78" t="s">
        <v>4547</v>
      </c>
      <c r="G1586" s="78" t="s">
        <v>33</v>
      </c>
      <c r="H1586" s="78" t="s">
        <v>1629</v>
      </c>
      <c r="I1586" s="78" t="s">
        <v>15</v>
      </c>
      <c r="J1586" s="79">
        <v>2.62</v>
      </c>
      <c r="K1586" s="79">
        <v>15.03</v>
      </c>
      <c r="L1586" s="79" t="s">
        <v>17</v>
      </c>
      <c r="M1586" s="85"/>
      <c r="N1586" s="86"/>
      <c r="O1586" s="87"/>
      <c r="P1586" s="87"/>
      <c r="Q1586" s="80" t="s">
        <v>21</v>
      </c>
      <c r="R1586" s="88" t="s">
        <v>1630</v>
      </c>
      <c r="S1586" s="83"/>
    </row>
    <row r="1587" spans="1:19" ht="12.75" x14ac:dyDescent="0.2">
      <c r="A1587" s="74">
        <v>139871</v>
      </c>
      <c r="B1587" s="84" t="s">
        <v>4548</v>
      </c>
      <c r="C1587" s="76" t="s">
        <v>4549</v>
      </c>
      <c r="D1587" s="76" t="s">
        <v>2390</v>
      </c>
      <c r="E1587" s="77">
        <v>86314</v>
      </c>
      <c r="F1587" s="78" t="s">
        <v>4550</v>
      </c>
      <c r="G1587" s="78" t="s">
        <v>33</v>
      </c>
      <c r="H1587" s="78" t="s">
        <v>1629</v>
      </c>
      <c r="I1587" s="78" t="s">
        <v>15</v>
      </c>
      <c r="J1587" s="79">
        <v>2.62</v>
      </c>
      <c r="K1587" s="79">
        <v>11.12</v>
      </c>
      <c r="L1587" s="79" t="s">
        <v>17</v>
      </c>
      <c r="M1587" s="85"/>
      <c r="N1587" s="86"/>
      <c r="O1587" s="87"/>
      <c r="P1587" s="87"/>
      <c r="Q1587" s="80" t="s">
        <v>21</v>
      </c>
      <c r="R1587" s="88" t="s">
        <v>1630</v>
      </c>
      <c r="S1587" s="84" t="s">
        <v>3043</v>
      </c>
    </row>
    <row r="1588" spans="1:19" ht="12.75" x14ac:dyDescent="0.2">
      <c r="A1588" s="74">
        <v>700931</v>
      </c>
      <c r="B1588" s="76" t="s">
        <v>4551</v>
      </c>
      <c r="C1588" s="76" t="s">
        <v>4552</v>
      </c>
      <c r="D1588" s="76" t="s">
        <v>1705</v>
      </c>
      <c r="E1588" s="77">
        <v>1.0035000000000001</v>
      </c>
      <c r="F1588" s="78" t="s">
        <v>4550</v>
      </c>
      <c r="G1588" s="78" t="s">
        <v>33</v>
      </c>
      <c r="H1588" s="78" t="s">
        <v>1629</v>
      </c>
      <c r="I1588" s="78" t="s">
        <v>15</v>
      </c>
      <c r="J1588" s="79">
        <v>2.62</v>
      </c>
      <c r="K1588" s="79">
        <v>18.22</v>
      </c>
      <c r="L1588" s="79" t="s">
        <v>17</v>
      </c>
      <c r="M1588" s="85"/>
      <c r="N1588" s="86"/>
      <c r="O1588" s="87"/>
      <c r="P1588" s="87"/>
      <c r="Q1588" s="80" t="s">
        <v>21</v>
      </c>
      <c r="R1588" s="88" t="s">
        <v>1630</v>
      </c>
      <c r="S1588" s="83"/>
    </row>
    <row r="1589" spans="1:19" ht="12.75" x14ac:dyDescent="0.2">
      <c r="A1589" s="74">
        <v>886960</v>
      </c>
      <c r="B1589" s="76" t="s">
        <v>4553</v>
      </c>
      <c r="C1589" s="76" t="s">
        <v>4554</v>
      </c>
      <c r="D1589" s="76" t="s">
        <v>4555</v>
      </c>
      <c r="E1589" s="77" t="s">
        <v>4556</v>
      </c>
      <c r="F1589" s="78" t="s">
        <v>376</v>
      </c>
      <c r="G1589" s="78" t="s">
        <v>33</v>
      </c>
      <c r="H1589" s="78" t="s">
        <v>1629</v>
      </c>
      <c r="I1589" s="78" t="s">
        <v>15</v>
      </c>
      <c r="J1589" s="79">
        <v>2.62</v>
      </c>
      <c r="K1589" s="79">
        <v>44.54</v>
      </c>
      <c r="L1589" s="79" t="s">
        <v>17</v>
      </c>
      <c r="M1589" s="85"/>
      <c r="N1589" s="86"/>
      <c r="O1589" s="87"/>
      <c r="P1589" s="87"/>
      <c r="Q1589" s="80" t="s">
        <v>21</v>
      </c>
      <c r="R1589" s="88" t="s">
        <v>1630</v>
      </c>
      <c r="S1589" s="83"/>
    </row>
    <row r="1590" spans="1:19" ht="12.75" x14ac:dyDescent="0.2">
      <c r="A1590" s="74">
        <v>502181</v>
      </c>
      <c r="B1590" s="84" t="s">
        <v>4557</v>
      </c>
      <c r="C1590" s="76" t="s">
        <v>4558</v>
      </c>
      <c r="D1590" s="76" t="s">
        <v>704</v>
      </c>
      <c r="E1590" s="77" t="s">
        <v>4559</v>
      </c>
      <c r="F1590" s="78" t="s">
        <v>92</v>
      </c>
      <c r="G1590" s="78" t="s">
        <v>33</v>
      </c>
      <c r="H1590" s="78" t="s">
        <v>1629</v>
      </c>
      <c r="I1590" s="78" t="s">
        <v>160</v>
      </c>
      <c r="J1590" s="79">
        <v>2.62</v>
      </c>
      <c r="K1590" s="79">
        <v>43.48</v>
      </c>
      <c r="L1590" s="79">
        <v>37.630000000000003</v>
      </c>
      <c r="M1590" s="80">
        <v>100332</v>
      </c>
      <c r="N1590" s="81">
        <v>7.33</v>
      </c>
      <c r="O1590" s="82">
        <v>5.85</v>
      </c>
      <c r="P1590" s="82">
        <v>0</v>
      </c>
      <c r="Q1590" s="82" t="s">
        <v>21</v>
      </c>
      <c r="R1590" s="82" t="s">
        <v>1630</v>
      </c>
      <c r="S1590" s="83"/>
    </row>
    <row r="1591" spans="1:19" ht="12.75" x14ac:dyDescent="0.2">
      <c r="A1591" s="74">
        <v>144215</v>
      </c>
      <c r="B1591" s="76" t="s">
        <v>4560</v>
      </c>
      <c r="C1591" s="76" t="s">
        <v>44</v>
      </c>
      <c r="D1591" s="76" t="s">
        <v>704</v>
      </c>
      <c r="E1591" s="77" t="s">
        <v>4561</v>
      </c>
      <c r="F1591" s="78" t="s">
        <v>92</v>
      </c>
      <c r="G1591" s="78" t="s">
        <v>33</v>
      </c>
      <c r="H1591" s="78" t="s">
        <v>1629</v>
      </c>
      <c r="I1591" s="78" t="s">
        <v>15</v>
      </c>
      <c r="J1591" s="79">
        <v>2.62</v>
      </c>
      <c r="K1591" s="79">
        <v>42.73</v>
      </c>
      <c r="L1591" s="79" t="s">
        <v>17</v>
      </c>
      <c r="M1591" s="85"/>
      <c r="N1591" s="86"/>
      <c r="O1591" s="87"/>
      <c r="P1591" s="87"/>
      <c r="Q1591" s="82" t="s">
        <v>21</v>
      </c>
      <c r="R1591" s="82" t="s">
        <v>1630</v>
      </c>
      <c r="S1591" s="84" t="s">
        <v>1671</v>
      </c>
    </row>
    <row r="1592" spans="1:19" ht="12.75" x14ac:dyDescent="0.2">
      <c r="A1592" s="74">
        <v>521791</v>
      </c>
      <c r="B1592" s="84" t="s">
        <v>4562</v>
      </c>
      <c r="C1592" s="76" t="s">
        <v>4558</v>
      </c>
      <c r="D1592" s="76" t="s">
        <v>704</v>
      </c>
      <c r="E1592" s="77" t="s">
        <v>4563</v>
      </c>
      <c r="F1592" s="78" t="s">
        <v>4564</v>
      </c>
      <c r="G1592" s="78" t="s">
        <v>33</v>
      </c>
      <c r="H1592" s="78" t="s">
        <v>1629</v>
      </c>
      <c r="I1592" s="78" t="s">
        <v>160</v>
      </c>
      <c r="J1592" s="79">
        <v>2.62</v>
      </c>
      <c r="K1592" s="79">
        <v>41.06</v>
      </c>
      <c r="L1592" s="79">
        <v>35.049999999999997</v>
      </c>
      <c r="M1592" s="80">
        <v>100332</v>
      </c>
      <c r="N1592" s="81">
        <v>7.52</v>
      </c>
      <c r="O1592" s="82">
        <v>6.01</v>
      </c>
      <c r="P1592" s="82">
        <v>0</v>
      </c>
      <c r="Q1592" s="80" t="s">
        <v>21</v>
      </c>
      <c r="R1592" s="88" t="s">
        <v>1630</v>
      </c>
      <c r="S1592" s="83"/>
    </row>
    <row r="1593" spans="1:19" ht="12.75" x14ac:dyDescent="0.2">
      <c r="A1593" s="74">
        <v>592714</v>
      </c>
      <c r="B1593" s="84" t="s">
        <v>4565</v>
      </c>
      <c r="C1593" s="76" t="s">
        <v>4558</v>
      </c>
      <c r="D1593" s="76" t="s">
        <v>704</v>
      </c>
      <c r="E1593" s="77" t="s">
        <v>4566</v>
      </c>
      <c r="F1593" s="78" t="s">
        <v>92</v>
      </c>
      <c r="G1593" s="78" t="s">
        <v>33</v>
      </c>
      <c r="H1593" s="78" t="s">
        <v>1629</v>
      </c>
      <c r="I1593" s="78" t="s">
        <v>160</v>
      </c>
      <c r="J1593" s="79">
        <v>2.62</v>
      </c>
      <c r="K1593" s="79">
        <v>41.68</v>
      </c>
      <c r="L1593" s="79">
        <v>35.67</v>
      </c>
      <c r="M1593" s="80">
        <v>100332</v>
      </c>
      <c r="N1593" s="81">
        <v>7.52</v>
      </c>
      <c r="O1593" s="82">
        <v>6.01</v>
      </c>
      <c r="P1593" s="82">
        <v>0</v>
      </c>
      <c r="Q1593" s="80" t="s">
        <v>21</v>
      </c>
      <c r="R1593" s="88" t="s">
        <v>1630</v>
      </c>
      <c r="S1593" s="83"/>
    </row>
    <row r="1594" spans="1:19" ht="12.75" x14ac:dyDescent="0.2">
      <c r="A1594" s="74">
        <v>130834</v>
      </c>
      <c r="B1594" s="76" t="s">
        <v>4567</v>
      </c>
      <c r="C1594" s="76" t="s">
        <v>44</v>
      </c>
      <c r="D1594" s="76" t="s">
        <v>2390</v>
      </c>
      <c r="E1594" s="77">
        <v>76096</v>
      </c>
      <c r="F1594" s="78" t="s">
        <v>517</v>
      </c>
      <c r="G1594" s="78" t="s">
        <v>33</v>
      </c>
      <c r="H1594" s="78" t="s">
        <v>1629</v>
      </c>
      <c r="I1594" s="78" t="s">
        <v>15</v>
      </c>
      <c r="J1594" s="79">
        <v>2.62</v>
      </c>
      <c r="K1594" s="79">
        <v>24.68</v>
      </c>
      <c r="L1594" s="79" t="s">
        <v>17</v>
      </c>
      <c r="M1594" s="85"/>
      <c r="N1594" s="86"/>
      <c r="O1594" s="87"/>
      <c r="P1594" s="87"/>
      <c r="Q1594" s="82" t="s">
        <v>21</v>
      </c>
      <c r="R1594" s="82" t="s">
        <v>1630</v>
      </c>
      <c r="S1594" s="83"/>
    </row>
    <row r="1595" spans="1:19" ht="12.75" x14ac:dyDescent="0.2">
      <c r="A1595" s="74">
        <v>679471</v>
      </c>
      <c r="B1595" s="84" t="s">
        <v>4568</v>
      </c>
      <c r="C1595" s="76" t="s">
        <v>703</v>
      </c>
      <c r="D1595" s="76" t="s">
        <v>704</v>
      </c>
      <c r="E1595" s="77" t="s">
        <v>965</v>
      </c>
      <c r="F1595" s="78" t="s">
        <v>966</v>
      </c>
      <c r="G1595" s="78" t="s">
        <v>33</v>
      </c>
      <c r="H1595" s="78" t="s">
        <v>1629</v>
      </c>
      <c r="I1595" s="78" t="s">
        <v>160</v>
      </c>
      <c r="J1595" s="79">
        <v>2.62</v>
      </c>
      <c r="K1595" s="79">
        <v>59.75</v>
      </c>
      <c r="L1595" s="79">
        <v>53.9</v>
      </c>
      <c r="M1595" s="80">
        <v>100332</v>
      </c>
      <c r="N1595" s="81">
        <v>7.33</v>
      </c>
      <c r="O1595" s="82">
        <v>5.85</v>
      </c>
      <c r="P1595" s="82">
        <v>0</v>
      </c>
      <c r="Q1595" s="80" t="s">
        <v>21</v>
      </c>
      <c r="R1595" s="88" t="s">
        <v>1630</v>
      </c>
      <c r="S1595" s="83"/>
    </row>
    <row r="1596" spans="1:19" ht="12.75" x14ac:dyDescent="0.2">
      <c r="A1596" s="74">
        <v>677721</v>
      </c>
      <c r="B1596" s="84" t="s">
        <v>4569</v>
      </c>
      <c r="C1596" s="76" t="s">
        <v>703</v>
      </c>
      <c r="D1596" s="76" t="s">
        <v>704</v>
      </c>
      <c r="E1596" s="77" t="s">
        <v>4570</v>
      </c>
      <c r="F1596" s="78" t="s">
        <v>4571</v>
      </c>
      <c r="G1596" s="78" t="s">
        <v>33</v>
      </c>
      <c r="H1596" s="78" t="s">
        <v>1629</v>
      </c>
      <c r="I1596" s="78" t="s">
        <v>160</v>
      </c>
      <c r="J1596" s="79">
        <v>2.62</v>
      </c>
      <c r="K1596" s="79">
        <v>31.91</v>
      </c>
      <c r="L1596" s="79">
        <v>28.98</v>
      </c>
      <c r="M1596" s="80">
        <v>100332</v>
      </c>
      <c r="N1596" s="81">
        <v>3.67</v>
      </c>
      <c r="O1596" s="82">
        <v>2.93</v>
      </c>
      <c r="P1596" s="82">
        <v>0</v>
      </c>
      <c r="Q1596" s="82" t="s">
        <v>21</v>
      </c>
      <c r="R1596" s="82" t="s">
        <v>1630</v>
      </c>
      <c r="S1596" s="83"/>
    </row>
    <row r="1597" spans="1:19" ht="12.75" x14ac:dyDescent="0.2">
      <c r="A1597" s="74">
        <v>231762</v>
      </c>
      <c r="B1597" s="76" t="s">
        <v>4572</v>
      </c>
      <c r="C1597" s="76" t="s">
        <v>276</v>
      </c>
      <c r="D1597" s="76" t="s">
        <v>2424</v>
      </c>
      <c r="E1597" s="77">
        <v>231762</v>
      </c>
      <c r="F1597" s="78" t="s">
        <v>92</v>
      </c>
      <c r="G1597" s="78" t="s">
        <v>33</v>
      </c>
      <c r="H1597" s="78" t="s">
        <v>1629</v>
      </c>
      <c r="I1597" s="78" t="s">
        <v>15</v>
      </c>
      <c r="J1597" s="79">
        <v>2.62</v>
      </c>
      <c r="K1597" s="79">
        <v>49.98</v>
      </c>
      <c r="L1597" s="79" t="s">
        <v>17</v>
      </c>
      <c r="M1597" s="85"/>
      <c r="N1597" s="86"/>
      <c r="O1597" s="87"/>
      <c r="P1597" s="87"/>
      <c r="Q1597" s="82" t="s">
        <v>21</v>
      </c>
      <c r="R1597" s="82" t="s">
        <v>1630</v>
      </c>
      <c r="S1597" s="84" t="s">
        <v>1784</v>
      </c>
    </row>
    <row r="1598" spans="1:19" ht="12.75" x14ac:dyDescent="0.2">
      <c r="A1598" s="74">
        <v>230791</v>
      </c>
      <c r="B1598" s="76" t="s">
        <v>4573</v>
      </c>
      <c r="C1598" s="76" t="s">
        <v>4574</v>
      </c>
      <c r="D1598" s="76" t="s">
        <v>4575</v>
      </c>
      <c r="E1598" s="77" t="s">
        <v>4576</v>
      </c>
      <c r="F1598" s="78" t="s">
        <v>3368</v>
      </c>
      <c r="G1598" s="78" t="s">
        <v>33</v>
      </c>
      <c r="H1598" s="78" t="s">
        <v>1629</v>
      </c>
      <c r="I1598" s="78" t="s">
        <v>15</v>
      </c>
      <c r="J1598" s="79">
        <v>2.62</v>
      </c>
      <c r="K1598" s="79">
        <v>47.92</v>
      </c>
      <c r="L1598" s="79" t="s">
        <v>17</v>
      </c>
      <c r="M1598" s="85"/>
      <c r="N1598" s="86"/>
      <c r="O1598" s="87"/>
      <c r="P1598" s="87"/>
      <c r="Q1598" s="80" t="s">
        <v>21</v>
      </c>
      <c r="R1598" s="88" t="s">
        <v>1630</v>
      </c>
      <c r="S1598" s="83"/>
    </row>
    <row r="1599" spans="1:19" ht="12.75" x14ac:dyDescent="0.2">
      <c r="A1599" s="74">
        <v>169196</v>
      </c>
      <c r="B1599" s="84" t="s">
        <v>4577</v>
      </c>
      <c r="C1599" s="76" t="s">
        <v>3372</v>
      </c>
      <c r="D1599" s="76" t="s">
        <v>3373</v>
      </c>
      <c r="E1599" s="77">
        <v>4800136754</v>
      </c>
      <c r="F1599" s="78" t="s">
        <v>4578</v>
      </c>
      <c r="G1599" s="78" t="s">
        <v>33</v>
      </c>
      <c r="H1599" s="78" t="s">
        <v>1629</v>
      </c>
      <c r="I1599" s="78" t="s">
        <v>15</v>
      </c>
      <c r="J1599" s="79">
        <v>2.62</v>
      </c>
      <c r="K1599" s="79">
        <v>51.94</v>
      </c>
      <c r="L1599" s="79" t="s">
        <v>17</v>
      </c>
      <c r="M1599" s="85"/>
      <c r="N1599" s="86"/>
      <c r="O1599" s="87"/>
      <c r="P1599" s="87"/>
      <c r="Q1599" s="82" t="s">
        <v>21</v>
      </c>
      <c r="R1599" s="82" t="s">
        <v>1630</v>
      </c>
      <c r="S1599" s="83"/>
    </row>
    <row r="1600" spans="1:19" ht="12.75" x14ac:dyDescent="0.2">
      <c r="A1600" s="74">
        <v>256013</v>
      </c>
      <c r="B1600" s="84" t="s">
        <v>4579</v>
      </c>
      <c r="C1600" s="76" t="s">
        <v>4558</v>
      </c>
      <c r="D1600" s="76" t="s">
        <v>704</v>
      </c>
      <c r="E1600" s="77" t="s">
        <v>4580</v>
      </c>
      <c r="F1600" s="78" t="s">
        <v>92</v>
      </c>
      <c r="G1600" s="78" t="s">
        <v>33</v>
      </c>
      <c r="H1600" s="78" t="s">
        <v>1629</v>
      </c>
      <c r="I1600" s="78" t="s">
        <v>160</v>
      </c>
      <c r="J1600" s="79">
        <v>2.62</v>
      </c>
      <c r="K1600" s="79">
        <v>34.85</v>
      </c>
      <c r="L1600" s="79">
        <v>22.59</v>
      </c>
      <c r="M1600" s="80">
        <v>100332</v>
      </c>
      <c r="N1600" s="81">
        <v>15.35</v>
      </c>
      <c r="O1600" s="82">
        <v>12.26</v>
      </c>
      <c r="P1600" s="82">
        <v>0</v>
      </c>
      <c r="Q1600" s="82" t="s">
        <v>21</v>
      </c>
      <c r="R1600" s="82" t="s">
        <v>1630</v>
      </c>
      <c r="S1600" s="83"/>
    </row>
    <row r="1601" spans="1:19" ht="12.75" x14ac:dyDescent="0.2">
      <c r="A1601" s="74">
        <v>860166</v>
      </c>
      <c r="B1601" s="76" t="s">
        <v>4581</v>
      </c>
      <c r="C1601" s="76" t="s">
        <v>4582</v>
      </c>
      <c r="D1601" s="76" t="s">
        <v>1908</v>
      </c>
      <c r="E1601" s="77">
        <v>2700044181</v>
      </c>
      <c r="F1601" s="78" t="s">
        <v>4583</v>
      </c>
      <c r="G1601" s="78" t="s">
        <v>33</v>
      </c>
      <c r="H1601" s="78" t="s">
        <v>1629</v>
      </c>
      <c r="I1601" s="78" t="s">
        <v>15</v>
      </c>
      <c r="J1601" s="79">
        <v>2.62</v>
      </c>
      <c r="K1601" s="79">
        <v>41.31</v>
      </c>
      <c r="L1601" s="79" t="s">
        <v>17</v>
      </c>
      <c r="M1601" s="85"/>
      <c r="N1601" s="86"/>
      <c r="O1601" s="87"/>
      <c r="P1601" s="87"/>
      <c r="Q1601" s="80" t="s">
        <v>21</v>
      </c>
      <c r="R1601" s="88" t="s">
        <v>1630</v>
      </c>
      <c r="S1601" s="84" t="s">
        <v>1784</v>
      </c>
    </row>
    <row r="1602" spans="1:19" ht="12.75" x14ac:dyDescent="0.2">
      <c r="A1602" s="74">
        <v>466425</v>
      </c>
      <c r="B1602" s="84" t="s">
        <v>4584</v>
      </c>
      <c r="C1602" s="76" t="s">
        <v>977</v>
      </c>
      <c r="D1602" s="76" t="s">
        <v>3764</v>
      </c>
      <c r="E1602" s="77">
        <v>130</v>
      </c>
      <c r="F1602" s="80" t="s">
        <v>4585</v>
      </c>
      <c r="G1602" s="80" t="s">
        <v>33</v>
      </c>
      <c r="H1602" s="80" t="s">
        <v>1629</v>
      </c>
      <c r="I1602" s="80" t="s">
        <v>15</v>
      </c>
      <c r="J1602" s="90">
        <v>2.62</v>
      </c>
      <c r="K1602" s="90">
        <v>44.87</v>
      </c>
      <c r="L1602" s="90" t="s">
        <v>17</v>
      </c>
      <c r="M1602" s="85"/>
      <c r="N1602" s="86"/>
      <c r="O1602" s="87"/>
      <c r="P1602" s="87"/>
      <c r="Q1602" s="80" t="s">
        <v>21</v>
      </c>
      <c r="R1602" s="88" t="s">
        <v>1630</v>
      </c>
      <c r="S1602" s="83"/>
    </row>
    <row r="1603" spans="1:19" ht="12.75" x14ac:dyDescent="0.2">
      <c r="A1603" s="74">
        <v>744520</v>
      </c>
      <c r="B1603" s="84" t="s">
        <v>4586</v>
      </c>
      <c r="C1603" s="76" t="s">
        <v>23</v>
      </c>
      <c r="D1603" s="76" t="s">
        <v>704</v>
      </c>
      <c r="E1603" s="77" t="s">
        <v>4587</v>
      </c>
      <c r="F1603" s="78" t="s">
        <v>92</v>
      </c>
      <c r="G1603" s="78" t="s">
        <v>33</v>
      </c>
      <c r="H1603" s="78" t="s">
        <v>1629</v>
      </c>
      <c r="I1603" s="78" t="s">
        <v>160</v>
      </c>
      <c r="J1603" s="79">
        <v>2.62</v>
      </c>
      <c r="K1603" s="79">
        <v>41.6</v>
      </c>
      <c r="L1603" s="79">
        <v>33.36</v>
      </c>
      <c r="M1603" s="80">
        <v>100332</v>
      </c>
      <c r="N1603" s="81">
        <v>10.32</v>
      </c>
      <c r="O1603" s="82">
        <v>8.24</v>
      </c>
      <c r="P1603" s="82">
        <v>0</v>
      </c>
      <c r="Q1603" s="80" t="s">
        <v>21</v>
      </c>
      <c r="R1603" s="88" t="s">
        <v>1630</v>
      </c>
      <c r="S1603" s="83"/>
    </row>
    <row r="1604" spans="1:19" ht="12.75" x14ac:dyDescent="0.2">
      <c r="A1604" s="74">
        <v>144207</v>
      </c>
      <c r="B1604" s="76" t="s">
        <v>4588</v>
      </c>
      <c r="C1604" s="76" t="s">
        <v>44</v>
      </c>
      <c r="D1604" s="76" t="s">
        <v>704</v>
      </c>
      <c r="E1604" s="77" t="s">
        <v>4589</v>
      </c>
      <c r="F1604" s="78" t="s">
        <v>92</v>
      </c>
      <c r="G1604" s="78" t="s">
        <v>33</v>
      </c>
      <c r="H1604" s="78" t="s">
        <v>1629</v>
      </c>
      <c r="I1604" s="78" t="s">
        <v>15</v>
      </c>
      <c r="J1604" s="79">
        <v>2.62</v>
      </c>
      <c r="K1604" s="91">
        <v>40.97</v>
      </c>
      <c r="L1604" s="79" t="s">
        <v>17</v>
      </c>
      <c r="M1604" s="85"/>
      <c r="N1604" s="86"/>
      <c r="O1604" s="87"/>
      <c r="P1604" s="87"/>
      <c r="Q1604" s="80" t="s">
        <v>21</v>
      </c>
      <c r="R1604" s="88" t="s">
        <v>1630</v>
      </c>
      <c r="S1604" s="84" t="s">
        <v>1691</v>
      </c>
    </row>
    <row r="1605" spans="1:19" ht="12.75" x14ac:dyDescent="0.2">
      <c r="A1605" s="74">
        <v>358872</v>
      </c>
      <c r="B1605" s="76" t="s">
        <v>4590</v>
      </c>
      <c r="C1605" s="76" t="s">
        <v>4591</v>
      </c>
      <c r="D1605" s="76" t="s">
        <v>4592</v>
      </c>
      <c r="E1605" s="77">
        <v>10174</v>
      </c>
      <c r="F1605" s="78" t="s">
        <v>92</v>
      </c>
      <c r="G1605" s="78" t="s">
        <v>33</v>
      </c>
      <c r="H1605" s="78" t="s">
        <v>1629</v>
      </c>
      <c r="I1605" s="78" t="s">
        <v>15</v>
      </c>
      <c r="J1605" s="79">
        <v>2.62</v>
      </c>
      <c r="K1605" s="79">
        <v>45.9</v>
      </c>
      <c r="L1605" s="79" t="s">
        <v>17</v>
      </c>
      <c r="M1605" s="85"/>
      <c r="N1605" s="86"/>
      <c r="O1605" s="87"/>
      <c r="P1605" s="87"/>
      <c r="Q1605" s="89"/>
      <c r="R1605" s="82" t="s">
        <v>1802</v>
      </c>
      <c r="S1605" s="83"/>
    </row>
    <row r="1606" spans="1:19" ht="12.75" x14ac:dyDescent="0.2">
      <c r="A1606" s="74">
        <v>737211</v>
      </c>
      <c r="B1606" s="84" t="s">
        <v>4593</v>
      </c>
      <c r="C1606" s="76" t="s">
        <v>3716</v>
      </c>
      <c r="D1606" s="76" t="s">
        <v>1976</v>
      </c>
      <c r="E1606" s="77" t="s">
        <v>4594</v>
      </c>
      <c r="F1606" s="80" t="s">
        <v>360</v>
      </c>
      <c r="G1606" s="78" t="s">
        <v>33</v>
      </c>
      <c r="H1606" s="80" t="s">
        <v>1629</v>
      </c>
      <c r="I1606" s="80" t="s">
        <v>15</v>
      </c>
      <c r="J1606" s="90">
        <v>2.62</v>
      </c>
      <c r="K1606" s="90">
        <v>99.57</v>
      </c>
      <c r="L1606" s="90" t="s">
        <v>17</v>
      </c>
      <c r="M1606" s="85"/>
      <c r="N1606" s="86"/>
      <c r="O1606" s="87"/>
      <c r="P1606" s="87"/>
      <c r="Q1606" s="89"/>
      <c r="R1606" s="89"/>
      <c r="S1606" s="83"/>
    </row>
    <row r="1607" spans="1:19" ht="12.75" x14ac:dyDescent="0.2">
      <c r="A1607" s="74">
        <v>573201</v>
      </c>
      <c r="B1607" s="103" t="s">
        <v>4595</v>
      </c>
      <c r="C1607" s="103" t="s">
        <v>3716</v>
      </c>
      <c r="D1607" s="76" t="s">
        <v>1976</v>
      </c>
      <c r="E1607" s="101" t="s">
        <v>4596</v>
      </c>
      <c r="F1607" s="78" t="s">
        <v>360</v>
      </c>
      <c r="G1607" s="78" t="s">
        <v>33</v>
      </c>
      <c r="H1607" s="78" t="s">
        <v>1629</v>
      </c>
      <c r="I1607" s="80" t="s">
        <v>1181</v>
      </c>
      <c r="J1607" s="79">
        <v>2.62</v>
      </c>
      <c r="K1607" s="79" t="s">
        <v>17</v>
      </c>
      <c r="L1607" s="79">
        <v>42.61</v>
      </c>
      <c r="M1607" s="80">
        <v>100154</v>
      </c>
      <c r="N1607" s="81">
        <v>15.2</v>
      </c>
      <c r="O1607" s="82">
        <v>56.96</v>
      </c>
      <c r="P1607" s="82">
        <v>0</v>
      </c>
      <c r="Q1607" s="80" t="s">
        <v>21</v>
      </c>
      <c r="R1607" s="88" t="s">
        <v>1630</v>
      </c>
      <c r="S1607" s="83"/>
    </row>
    <row r="1608" spans="1:19" ht="12.75" x14ac:dyDescent="0.2">
      <c r="A1608" s="74">
        <v>852759</v>
      </c>
      <c r="B1608" s="84" t="s">
        <v>4597</v>
      </c>
      <c r="C1608" s="84" t="s">
        <v>703</v>
      </c>
      <c r="D1608" s="76" t="s">
        <v>704</v>
      </c>
      <c r="E1608" s="77" t="s">
        <v>4598</v>
      </c>
      <c r="F1608" s="78" t="s">
        <v>92</v>
      </c>
      <c r="G1608" s="78" t="s">
        <v>33</v>
      </c>
      <c r="H1608" s="80" t="s">
        <v>1629</v>
      </c>
      <c r="I1608" s="78" t="s">
        <v>160</v>
      </c>
      <c r="J1608" s="90">
        <v>2.62</v>
      </c>
      <c r="K1608" s="90">
        <v>36.18</v>
      </c>
      <c r="L1608" s="90">
        <v>27.66</v>
      </c>
      <c r="M1608" s="80">
        <v>100332</v>
      </c>
      <c r="N1608" s="81">
        <v>10.67</v>
      </c>
      <c r="O1608" s="82">
        <v>8.52</v>
      </c>
      <c r="P1608" s="82">
        <v>0</v>
      </c>
      <c r="Q1608" s="82" t="s">
        <v>21</v>
      </c>
      <c r="R1608" s="82" t="s">
        <v>1630</v>
      </c>
      <c r="S1608" s="83"/>
    </row>
    <row r="1609" spans="1:19" ht="12.75" x14ac:dyDescent="0.2">
      <c r="A1609" s="74">
        <v>641340</v>
      </c>
      <c r="B1609" s="76" t="s">
        <v>4599</v>
      </c>
      <c r="C1609" s="76" t="s">
        <v>1975</v>
      </c>
      <c r="D1609" s="76" t="s">
        <v>1976</v>
      </c>
      <c r="E1609" s="77" t="s">
        <v>4600</v>
      </c>
      <c r="F1609" s="78" t="s">
        <v>360</v>
      </c>
      <c r="G1609" s="78" t="s">
        <v>47</v>
      </c>
      <c r="H1609" s="78" t="s">
        <v>1629</v>
      </c>
      <c r="I1609" s="80" t="s">
        <v>1181</v>
      </c>
      <c r="J1609" s="79">
        <v>2.62</v>
      </c>
      <c r="K1609" s="79" t="s">
        <v>17</v>
      </c>
      <c r="L1609" s="79">
        <v>43.59</v>
      </c>
      <c r="M1609" s="80">
        <v>100193</v>
      </c>
      <c r="N1609" s="81">
        <v>14.51</v>
      </c>
      <c r="O1609" s="82">
        <v>20.49</v>
      </c>
      <c r="P1609" s="82">
        <v>0</v>
      </c>
      <c r="Q1609" s="82" t="s">
        <v>21</v>
      </c>
      <c r="R1609" s="82" t="s">
        <v>1630</v>
      </c>
      <c r="S1609" s="83"/>
    </row>
    <row r="1610" spans="1:19" ht="12.75" x14ac:dyDescent="0.2">
      <c r="A1610" s="74">
        <v>247001</v>
      </c>
      <c r="B1610" s="76" t="s">
        <v>4601</v>
      </c>
      <c r="C1610" s="76" t="s">
        <v>101</v>
      </c>
      <c r="D1610" s="76" t="s">
        <v>704</v>
      </c>
      <c r="E1610" s="77" t="s">
        <v>4602</v>
      </c>
      <c r="F1610" s="78" t="s">
        <v>92</v>
      </c>
      <c r="G1610" s="78" t="s">
        <v>33</v>
      </c>
      <c r="H1610" s="78" t="s">
        <v>1629</v>
      </c>
      <c r="I1610" s="78" t="s">
        <v>15</v>
      </c>
      <c r="J1610" s="79">
        <v>2.62</v>
      </c>
      <c r="K1610" s="79">
        <v>40.31</v>
      </c>
      <c r="L1610" s="79" t="s">
        <v>17</v>
      </c>
      <c r="M1610" s="85"/>
      <c r="N1610" s="86"/>
      <c r="O1610" s="87"/>
      <c r="P1610" s="87"/>
      <c r="Q1610" s="80" t="s">
        <v>21</v>
      </c>
      <c r="R1610" s="88" t="s">
        <v>1630</v>
      </c>
      <c r="S1610" s="83"/>
    </row>
    <row r="1611" spans="1:19" ht="12.75" x14ac:dyDescent="0.2">
      <c r="A1611" s="74">
        <v>768331</v>
      </c>
      <c r="B1611" s="76" t="s">
        <v>4603</v>
      </c>
      <c r="C1611" s="76" t="s">
        <v>4604</v>
      </c>
      <c r="D1611" s="76" t="s">
        <v>704</v>
      </c>
      <c r="E1611" s="77" t="s">
        <v>4605</v>
      </c>
      <c r="F1611" s="78" t="s">
        <v>4606</v>
      </c>
      <c r="G1611" s="78" t="s">
        <v>33</v>
      </c>
      <c r="H1611" s="78" t="s">
        <v>1629</v>
      </c>
      <c r="I1611" s="78" t="s">
        <v>15</v>
      </c>
      <c r="J1611" s="79">
        <v>2.62</v>
      </c>
      <c r="K1611" s="79">
        <v>32.340000000000003</v>
      </c>
      <c r="L1611" s="79" t="s">
        <v>17</v>
      </c>
      <c r="M1611" s="85"/>
      <c r="N1611" s="86"/>
      <c r="O1611" s="87"/>
      <c r="P1611" s="87"/>
      <c r="Q1611" s="82" t="s">
        <v>21</v>
      </c>
      <c r="R1611" s="82" t="s">
        <v>1630</v>
      </c>
      <c r="S1611" s="83"/>
    </row>
    <row r="1612" spans="1:19" ht="12.75" x14ac:dyDescent="0.2">
      <c r="A1612" s="74">
        <v>358725</v>
      </c>
      <c r="B1612" s="76" t="s">
        <v>4607</v>
      </c>
      <c r="C1612" s="76" t="s">
        <v>4608</v>
      </c>
      <c r="D1612" s="76" t="s">
        <v>1908</v>
      </c>
      <c r="E1612" s="77">
        <v>4430012690</v>
      </c>
      <c r="F1612" s="78" t="s">
        <v>4609</v>
      </c>
      <c r="G1612" s="78" t="s">
        <v>33</v>
      </c>
      <c r="H1612" s="78" t="s">
        <v>1629</v>
      </c>
      <c r="I1612" s="78" t="s">
        <v>15</v>
      </c>
      <c r="J1612" s="79">
        <v>2.62</v>
      </c>
      <c r="K1612" s="79">
        <v>23.81</v>
      </c>
      <c r="L1612" s="79" t="s">
        <v>17</v>
      </c>
      <c r="M1612" s="85"/>
      <c r="N1612" s="86"/>
      <c r="O1612" s="87"/>
      <c r="P1612" s="87"/>
      <c r="Q1612" s="80" t="s">
        <v>385</v>
      </c>
      <c r="R1612" s="80" t="s">
        <v>1802</v>
      </c>
      <c r="S1612" s="83"/>
    </row>
    <row r="1613" spans="1:19" ht="12.75" x14ac:dyDescent="0.2">
      <c r="A1613" s="74">
        <v>358741</v>
      </c>
      <c r="B1613" s="76" t="s">
        <v>4610</v>
      </c>
      <c r="C1613" s="76" t="s">
        <v>519</v>
      </c>
      <c r="D1613" s="76" t="s">
        <v>695</v>
      </c>
      <c r="E1613" s="77">
        <v>10013000713808</v>
      </c>
      <c r="F1613" s="78" t="s">
        <v>517</v>
      </c>
      <c r="G1613" s="78" t="s">
        <v>33</v>
      </c>
      <c r="H1613" s="78" t="s">
        <v>1629</v>
      </c>
      <c r="I1613" s="78" t="s">
        <v>15</v>
      </c>
      <c r="J1613" s="79">
        <v>2.62</v>
      </c>
      <c r="K1613" s="79">
        <v>20.65</v>
      </c>
      <c r="L1613" s="79" t="s">
        <v>17</v>
      </c>
      <c r="M1613" s="85"/>
      <c r="N1613" s="86"/>
      <c r="O1613" s="87"/>
      <c r="P1613" s="87"/>
      <c r="Q1613" s="80" t="s">
        <v>21</v>
      </c>
      <c r="R1613" s="88" t="s">
        <v>1630</v>
      </c>
      <c r="S1613" s="83"/>
    </row>
    <row r="1614" spans="1:19" ht="12.75" x14ac:dyDescent="0.2">
      <c r="A1614" s="74">
        <v>230911</v>
      </c>
      <c r="B1614" s="76" t="s">
        <v>4611</v>
      </c>
      <c r="C1614" s="76" t="s">
        <v>3118</v>
      </c>
      <c r="D1614" s="76" t="s">
        <v>1729</v>
      </c>
      <c r="E1614" s="77">
        <v>69737</v>
      </c>
      <c r="F1614" s="78" t="s">
        <v>4612</v>
      </c>
      <c r="G1614" s="78" t="s">
        <v>33</v>
      </c>
      <c r="H1614" s="78" t="s">
        <v>1629</v>
      </c>
      <c r="I1614" s="78" t="s">
        <v>15</v>
      </c>
      <c r="J1614" s="79">
        <v>2.62</v>
      </c>
      <c r="K1614" s="79">
        <v>17.09</v>
      </c>
      <c r="L1614" s="79" t="s">
        <v>17</v>
      </c>
      <c r="M1614" s="85"/>
      <c r="N1614" s="86"/>
      <c r="O1614" s="87"/>
      <c r="P1614" s="87"/>
      <c r="Q1614" s="80" t="s">
        <v>21</v>
      </c>
      <c r="R1614" s="80" t="s">
        <v>1802</v>
      </c>
      <c r="S1614" s="83"/>
    </row>
    <row r="1615" spans="1:19" ht="12.75" x14ac:dyDescent="0.2">
      <c r="A1615" s="74">
        <v>192007</v>
      </c>
      <c r="B1615" s="76" t="s">
        <v>4613</v>
      </c>
      <c r="C1615" s="76" t="s">
        <v>44</v>
      </c>
      <c r="D1615" s="76" t="s">
        <v>2390</v>
      </c>
      <c r="E1615" s="77">
        <v>76098</v>
      </c>
      <c r="F1615" s="78" t="s">
        <v>766</v>
      </c>
      <c r="G1615" s="78" t="s">
        <v>33</v>
      </c>
      <c r="H1615" s="78" t="s">
        <v>1629</v>
      </c>
      <c r="I1615" s="78" t="s">
        <v>15</v>
      </c>
      <c r="J1615" s="79">
        <v>2.62</v>
      </c>
      <c r="K1615" s="79">
        <v>16.260000000000002</v>
      </c>
      <c r="L1615" s="79" t="s">
        <v>17</v>
      </c>
      <c r="M1615" s="85"/>
      <c r="N1615" s="86"/>
      <c r="O1615" s="87"/>
      <c r="P1615" s="87"/>
      <c r="Q1615" s="80" t="s">
        <v>21</v>
      </c>
      <c r="R1615" s="82" t="s">
        <v>1630</v>
      </c>
      <c r="S1615" s="83"/>
    </row>
    <row r="1616" spans="1:19" ht="12.75" x14ac:dyDescent="0.2">
      <c r="A1616" s="74">
        <v>139381</v>
      </c>
      <c r="B1616" s="84" t="s">
        <v>4614</v>
      </c>
      <c r="C1616" s="76" t="s">
        <v>4549</v>
      </c>
      <c r="D1616" s="76" t="s">
        <v>2390</v>
      </c>
      <c r="E1616" s="77">
        <v>86340</v>
      </c>
      <c r="F1616" s="78" t="s">
        <v>4615</v>
      </c>
      <c r="G1616" s="78" t="s">
        <v>33</v>
      </c>
      <c r="H1616" s="78" t="s">
        <v>1629</v>
      </c>
      <c r="I1616" s="78" t="s">
        <v>15</v>
      </c>
      <c r="J1616" s="79">
        <v>2.62</v>
      </c>
      <c r="K1616" s="79">
        <v>22.12</v>
      </c>
      <c r="L1616" s="79" t="s">
        <v>17</v>
      </c>
      <c r="M1616" s="85"/>
      <c r="N1616" s="86"/>
      <c r="O1616" s="87"/>
      <c r="P1616" s="87"/>
      <c r="Q1616" s="80" t="s">
        <v>21</v>
      </c>
      <c r="R1616" s="80" t="s">
        <v>1630</v>
      </c>
      <c r="S1616" s="84" t="s">
        <v>3043</v>
      </c>
    </row>
    <row r="1617" spans="1:19" ht="12.75" x14ac:dyDescent="0.2">
      <c r="A1617" s="74">
        <v>771880</v>
      </c>
      <c r="B1617" s="76" t="s">
        <v>4616</v>
      </c>
      <c r="C1617" s="76" t="s">
        <v>519</v>
      </c>
      <c r="D1617" s="76" t="s">
        <v>695</v>
      </c>
      <c r="E1617" s="77">
        <v>716037415709</v>
      </c>
      <c r="F1617" s="78" t="s">
        <v>766</v>
      </c>
      <c r="G1617" s="78" t="s">
        <v>33</v>
      </c>
      <c r="H1617" s="78" t="s">
        <v>1629</v>
      </c>
      <c r="I1617" s="78" t="s">
        <v>15</v>
      </c>
      <c r="J1617" s="79">
        <v>2.62</v>
      </c>
      <c r="K1617" s="79">
        <v>10.72</v>
      </c>
      <c r="L1617" s="79" t="s">
        <v>17</v>
      </c>
      <c r="M1617" s="85"/>
      <c r="N1617" s="86"/>
      <c r="O1617" s="87"/>
      <c r="P1617" s="87"/>
      <c r="Q1617" s="80" t="s">
        <v>21</v>
      </c>
      <c r="R1617" s="80" t="s">
        <v>1802</v>
      </c>
      <c r="S1617" s="83"/>
    </row>
    <row r="1618" spans="1:19" ht="12.75" x14ac:dyDescent="0.2">
      <c r="A1618" s="74">
        <v>213361</v>
      </c>
      <c r="B1618" s="76" t="s">
        <v>4617</v>
      </c>
      <c r="C1618" s="76" t="s">
        <v>44</v>
      </c>
      <c r="D1618" s="76" t="s">
        <v>2390</v>
      </c>
      <c r="E1618" s="77">
        <v>76008</v>
      </c>
      <c r="F1618" s="78" t="s">
        <v>521</v>
      </c>
      <c r="G1618" s="78" t="s">
        <v>33</v>
      </c>
      <c r="H1618" s="78" t="s">
        <v>1629</v>
      </c>
      <c r="I1618" s="78" t="s">
        <v>15</v>
      </c>
      <c r="J1618" s="79">
        <v>2.62</v>
      </c>
      <c r="K1618" s="79">
        <v>23.01</v>
      </c>
      <c r="L1618" s="79" t="s">
        <v>17</v>
      </c>
      <c r="M1618" s="85"/>
      <c r="N1618" s="86"/>
      <c r="O1618" s="87"/>
      <c r="P1618" s="87"/>
      <c r="Q1618" s="80" t="s">
        <v>21</v>
      </c>
      <c r="R1618" s="80" t="s">
        <v>1630</v>
      </c>
      <c r="S1618" s="83"/>
    </row>
    <row r="1619" spans="1:19" ht="12.75" x14ac:dyDescent="0.2">
      <c r="A1619" s="74">
        <v>246506</v>
      </c>
      <c r="B1619" s="76" t="s">
        <v>4618</v>
      </c>
      <c r="C1619" s="76" t="s">
        <v>977</v>
      </c>
      <c r="D1619" s="76" t="s">
        <v>3764</v>
      </c>
      <c r="E1619" s="77">
        <v>1044</v>
      </c>
      <c r="F1619" s="78" t="s">
        <v>376</v>
      </c>
      <c r="G1619" s="78" t="s">
        <v>33</v>
      </c>
      <c r="H1619" s="78" t="s">
        <v>1629</v>
      </c>
      <c r="I1619" s="78" t="s">
        <v>15</v>
      </c>
      <c r="J1619" s="79">
        <v>2.62</v>
      </c>
      <c r="K1619" s="79">
        <v>50.79</v>
      </c>
      <c r="L1619" s="79" t="s">
        <v>17</v>
      </c>
      <c r="M1619" s="85"/>
      <c r="N1619" s="86"/>
      <c r="O1619" s="87"/>
      <c r="P1619" s="87"/>
      <c r="Q1619" s="82" t="s">
        <v>21</v>
      </c>
      <c r="R1619" s="82" t="s">
        <v>1630</v>
      </c>
      <c r="S1619" s="83"/>
    </row>
    <row r="1620" spans="1:19" ht="12.75" x14ac:dyDescent="0.2">
      <c r="A1620" s="74">
        <v>417622</v>
      </c>
      <c r="B1620" s="76" t="s">
        <v>4619</v>
      </c>
      <c r="C1620" s="76" t="s">
        <v>1566</v>
      </c>
      <c r="D1620" s="76" t="s">
        <v>3013</v>
      </c>
      <c r="E1620" s="77" t="s">
        <v>4620</v>
      </c>
      <c r="F1620" s="78" t="s">
        <v>4621</v>
      </c>
      <c r="G1620" s="78" t="s">
        <v>33</v>
      </c>
      <c r="H1620" s="78" t="s">
        <v>1629</v>
      </c>
      <c r="I1620" s="78" t="s">
        <v>15</v>
      </c>
      <c r="J1620" s="79">
        <v>2.62</v>
      </c>
      <c r="K1620" s="79">
        <v>38.79</v>
      </c>
      <c r="L1620" s="79" t="s">
        <v>17</v>
      </c>
      <c r="M1620" s="85"/>
      <c r="N1620" s="86"/>
      <c r="O1620" s="87"/>
      <c r="P1620" s="87"/>
      <c r="Q1620" s="80" t="s">
        <v>21</v>
      </c>
      <c r="R1620" s="80" t="s">
        <v>1630</v>
      </c>
      <c r="S1620" s="83"/>
    </row>
    <row r="1621" spans="1:19" ht="12.75" x14ac:dyDescent="0.2">
      <c r="A1621" s="74">
        <v>311502</v>
      </c>
      <c r="B1621" s="92" t="s">
        <v>4622</v>
      </c>
      <c r="C1621" s="76" t="s">
        <v>977</v>
      </c>
      <c r="D1621" s="76" t="s">
        <v>4623</v>
      </c>
      <c r="E1621" s="93">
        <v>4910</v>
      </c>
      <c r="F1621" s="78" t="s">
        <v>4624</v>
      </c>
      <c r="G1621" s="78" t="s">
        <v>33</v>
      </c>
      <c r="H1621" s="78" t="s">
        <v>1629</v>
      </c>
      <c r="I1621" s="78" t="s">
        <v>15</v>
      </c>
      <c r="J1621" s="79">
        <v>2.62</v>
      </c>
      <c r="K1621" s="79">
        <v>50.95</v>
      </c>
      <c r="L1621" s="79" t="s">
        <v>17</v>
      </c>
      <c r="M1621" s="85"/>
      <c r="N1621" s="86"/>
      <c r="O1621" s="87"/>
      <c r="P1621" s="87"/>
      <c r="Q1621" s="89"/>
      <c r="R1621" s="89"/>
      <c r="S1621" s="84" t="s">
        <v>2992</v>
      </c>
    </row>
    <row r="1622" spans="1:19" ht="12.75" x14ac:dyDescent="0.2">
      <c r="A1622" s="74">
        <v>235102</v>
      </c>
      <c r="B1622" s="84" t="s">
        <v>4625</v>
      </c>
      <c r="C1622" s="76" t="s">
        <v>4558</v>
      </c>
      <c r="D1622" s="76" t="s">
        <v>704</v>
      </c>
      <c r="E1622" s="77" t="s">
        <v>4626</v>
      </c>
      <c r="F1622" s="78" t="s">
        <v>408</v>
      </c>
      <c r="G1622" s="78" t="s">
        <v>33</v>
      </c>
      <c r="H1622" s="78" t="s">
        <v>1629</v>
      </c>
      <c r="I1622" s="78" t="s">
        <v>160</v>
      </c>
      <c r="J1622" s="79">
        <v>2.62</v>
      </c>
      <c r="K1622" s="79">
        <v>32.85</v>
      </c>
      <c r="L1622" s="79">
        <v>25.09</v>
      </c>
      <c r="M1622" s="80">
        <v>100332</v>
      </c>
      <c r="N1622" s="81">
        <v>9.7200000000000006</v>
      </c>
      <c r="O1622" s="82">
        <v>7.76</v>
      </c>
      <c r="P1622" s="82">
        <v>0</v>
      </c>
      <c r="Q1622" s="80" t="s">
        <v>21</v>
      </c>
      <c r="R1622" s="88" t="s">
        <v>1630</v>
      </c>
      <c r="S1622" s="83"/>
    </row>
    <row r="1623" spans="1:19" ht="12.75" x14ac:dyDescent="0.2">
      <c r="A1623" s="74">
        <v>457794</v>
      </c>
      <c r="B1623" s="84" t="s">
        <v>4627</v>
      </c>
      <c r="C1623" s="76" t="s">
        <v>4628</v>
      </c>
      <c r="D1623" s="76" t="s">
        <v>158</v>
      </c>
      <c r="E1623" s="77">
        <v>10195430928</v>
      </c>
      <c r="F1623" s="78" t="s">
        <v>2497</v>
      </c>
      <c r="G1623" s="78" t="s">
        <v>47</v>
      </c>
      <c r="H1623" s="78" t="s">
        <v>1629</v>
      </c>
      <c r="I1623" s="78" t="s">
        <v>160</v>
      </c>
      <c r="J1623" s="79">
        <v>2.62</v>
      </c>
      <c r="K1623" s="79">
        <v>89.55</v>
      </c>
      <c r="L1623" s="79">
        <v>55.35</v>
      </c>
      <c r="M1623" s="80">
        <v>100103</v>
      </c>
      <c r="N1623" s="81">
        <v>22.95</v>
      </c>
      <c r="O1623" s="82">
        <v>34.200000000000003</v>
      </c>
      <c r="P1623" s="82">
        <v>0</v>
      </c>
      <c r="Q1623" s="80" t="s">
        <v>21</v>
      </c>
      <c r="R1623" s="88" t="s">
        <v>1630</v>
      </c>
      <c r="S1623" s="83"/>
    </row>
    <row r="1624" spans="1:19" ht="12.75" x14ac:dyDescent="0.2">
      <c r="A1624" s="74">
        <v>105109</v>
      </c>
      <c r="B1624" s="92" t="s">
        <v>4629</v>
      </c>
      <c r="C1624" s="76" t="s">
        <v>2499</v>
      </c>
      <c r="D1624" s="76" t="s">
        <v>2499</v>
      </c>
      <c r="E1624" s="93">
        <v>791868</v>
      </c>
      <c r="F1624" s="78" t="s">
        <v>2569</v>
      </c>
      <c r="G1624" s="78" t="s">
        <v>104</v>
      </c>
      <c r="H1624" s="78" t="s">
        <v>1629</v>
      </c>
      <c r="I1624" s="78" t="s">
        <v>160</v>
      </c>
      <c r="J1624" s="79">
        <v>2.62</v>
      </c>
      <c r="K1624" s="79">
        <v>134.59</v>
      </c>
      <c r="L1624" s="79">
        <f>K1624-O1624</f>
        <v>70.460000000000008</v>
      </c>
      <c r="M1624" s="85"/>
      <c r="N1624" s="86"/>
      <c r="O1624" s="82">
        <v>64.13</v>
      </c>
      <c r="P1624" s="87"/>
      <c r="Q1624" s="89"/>
      <c r="R1624" s="89"/>
      <c r="S1624" s="84" t="s">
        <v>4630</v>
      </c>
    </row>
    <row r="1625" spans="1:19" ht="12.75" x14ac:dyDescent="0.2">
      <c r="A1625" s="74">
        <v>474981</v>
      </c>
      <c r="B1625" s="84" t="s">
        <v>4631</v>
      </c>
      <c r="C1625" s="76" t="s">
        <v>4632</v>
      </c>
      <c r="D1625" s="76" t="s">
        <v>4633</v>
      </c>
      <c r="E1625" s="77">
        <v>100790</v>
      </c>
      <c r="F1625" s="78" t="s">
        <v>202</v>
      </c>
      <c r="G1625" s="78" t="s">
        <v>47</v>
      </c>
      <c r="H1625" s="78" t="s">
        <v>1629</v>
      </c>
      <c r="I1625" s="78" t="s">
        <v>15</v>
      </c>
      <c r="J1625" s="79">
        <v>2.62</v>
      </c>
      <c r="K1625" s="79">
        <v>42.92</v>
      </c>
      <c r="L1625" s="79" t="s">
        <v>17</v>
      </c>
      <c r="M1625" s="85"/>
      <c r="N1625" s="86"/>
      <c r="O1625" s="87"/>
      <c r="P1625" s="87"/>
      <c r="Q1625" s="82" t="s">
        <v>21</v>
      </c>
      <c r="R1625" s="82" t="s">
        <v>1630</v>
      </c>
      <c r="S1625" s="84" t="s">
        <v>1784</v>
      </c>
    </row>
    <row r="1626" spans="1:19" ht="12.75" x14ac:dyDescent="0.2">
      <c r="A1626" s="74">
        <v>483162</v>
      </c>
      <c r="B1626" s="76" t="s">
        <v>4634</v>
      </c>
      <c r="C1626" s="76" t="s">
        <v>44</v>
      </c>
      <c r="D1626" s="76" t="s">
        <v>158</v>
      </c>
      <c r="E1626" s="77">
        <v>10000062997</v>
      </c>
      <c r="F1626" s="78" t="s">
        <v>985</v>
      </c>
      <c r="G1626" s="78" t="s">
        <v>47</v>
      </c>
      <c r="H1626" s="78" t="s">
        <v>1629</v>
      </c>
      <c r="I1626" s="78" t="s">
        <v>15</v>
      </c>
      <c r="J1626" s="79">
        <v>2.62</v>
      </c>
      <c r="K1626" s="79">
        <v>38.700000000000003</v>
      </c>
      <c r="L1626" s="79" t="s">
        <v>17</v>
      </c>
      <c r="M1626" s="85"/>
      <c r="N1626" s="86"/>
      <c r="O1626" s="87"/>
      <c r="P1626" s="87"/>
      <c r="Q1626" s="80" t="s">
        <v>21</v>
      </c>
      <c r="R1626" s="88" t="s">
        <v>1630</v>
      </c>
      <c r="S1626" s="84" t="s">
        <v>1671</v>
      </c>
    </row>
    <row r="1627" spans="1:19" ht="12.75" x14ac:dyDescent="0.2">
      <c r="A1627" s="74">
        <v>138941</v>
      </c>
      <c r="B1627" s="84" t="s">
        <v>4635</v>
      </c>
      <c r="C1627" s="76" t="s">
        <v>1258</v>
      </c>
      <c r="D1627" s="76" t="s">
        <v>158</v>
      </c>
      <c r="E1627" s="77">
        <v>10174430928</v>
      </c>
      <c r="F1627" s="78" t="s">
        <v>4636</v>
      </c>
      <c r="G1627" s="78" t="s">
        <v>47</v>
      </c>
      <c r="H1627" s="78" t="s">
        <v>1629</v>
      </c>
      <c r="I1627" s="78" t="s">
        <v>160</v>
      </c>
      <c r="J1627" s="79">
        <v>2.62</v>
      </c>
      <c r="K1627" s="79">
        <v>118.09</v>
      </c>
      <c r="L1627" s="79">
        <v>51.4</v>
      </c>
      <c r="M1627" s="80">
        <v>100103</v>
      </c>
      <c r="N1627" s="81">
        <v>44.75</v>
      </c>
      <c r="O1627" s="82">
        <v>66.69</v>
      </c>
      <c r="P1627" s="82">
        <v>0</v>
      </c>
      <c r="Q1627" s="82" t="s">
        <v>21</v>
      </c>
      <c r="R1627" s="82" t="s">
        <v>1630</v>
      </c>
      <c r="S1627" s="83"/>
    </row>
    <row r="1628" spans="1:19" ht="12.75" x14ac:dyDescent="0.2">
      <c r="A1628" s="74">
        <v>588510</v>
      </c>
      <c r="B1628" s="76" t="s">
        <v>4637</v>
      </c>
      <c r="C1628" s="76" t="s">
        <v>44</v>
      </c>
      <c r="D1628" s="76" t="s">
        <v>984</v>
      </c>
      <c r="E1628" s="77">
        <v>18811</v>
      </c>
      <c r="F1628" s="78" t="s">
        <v>985</v>
      </c>
      <c r="G1628" s="78" t="s">
        <v>47</v>
      </c>
      <c r="H1628" s="78" t="s">
        <v>1629</v>
      </c>
      <c r="I1628" s="78" t="s">
        <v>15</v>
      </c>
      <c r="J1628" s="79">
        <v>2.62</v>
      </c>
      <c r="K1628" s="79">
        <v>51.43</v>
      </c>
      <c r="L1628" s="79" t="s">
        <v>17</v>
      </c>
      <c r="M1628" s="85"/>
      <c r="N1628" s="86"/>
      <c r="O1628" s="87"/>
      <c r="P1628" s="87"/>
      <c r="Q1628" s="80" t="s">
        <v>21</v>
      </c>
      <c r="R1628" s="80" t="s">
        <v>1802</v>
      </c>
      <c r="S1628" s="83"/>
    </row>
    <row r="1629" spans="1:19" ht="12.75" x14ac:dyDescent="0.2">
      <c r="A1629" s="74">
        <v>466891</v>
      </c>
      <c r="B1629" s="76" t="s">
        <v>4638</v>
      </c>
      <c r="C1629" s="76" t="s">
        <v>4639</v>
      </c>
      <c r="D1629" s="76" t="s">
        <v>984</v>
      </c>
      <c r="E1629" s="77">
        <v>18753</v>
      </c>
      <c r="F1629" s="78" t="s">
        <v>1091</v>
      </c>
      <c r="G1629" s="78" t="s">
        <v>47</v>
      </c>
      <c r="H1629" s="78" t="s">
        <v>1629</v>
      </c>
      <c r="I1629" s="78" t="s">
        <v>15</v>
      </c>
      <c r="J1629" s="79">
        <v>2.62</v>
      </c>
      <c r="K1629" s="79">
        <v>35.409999999999997</v>
      </c>
      <c r="L1629" s="79" t="s">
        <v>17</v>
      </c>
      <c r="M1629" s="85"/>
      <c r="N1629" s="86"/>
      <c r="O1629" s="87"/>
      <c r="P1629" s="87"/>
      <c r="Q1629" s="82" t="s">
        <v>21</v>
      </c>
      <c r="R1629" s="82" t="s">
        <v>1630</v>
      </c>
      <c r="S1629" s="83"/>
    </row>
    <row r="1630" spans="1:19" ht="12.75" x14ac:dyDescent="0.2">
      <c r="A1630" s="74">
        <v>112610</v>
      </c>
      <c r="B1630" s="76" t="s">
        <v>4640</v>
      </c>
      <c r="C1630" s="76" t="s">
        <v>44</v>
      </c>
      <c r="D1630" s="76" t="s">
        <v>158</v>
      </c>
      <c r="E1630" s="77">
        <v>10000062988</v>
      </c>
      <c r="F1630" s="78" t="s">
        <v>985</v>
      </c>
      <c r="G1630" s="78" t="s">
        <v>47</v>
      </c>
      <c r="H1630" s="78" t="s">
        <v>1629</v>
      </c>
      <c r="I1630" s="78" t="s">
        <v>15</v>
      </c>
      <c r="J1630" s="79">
        <v>2.62</v>
      </c>
      <c r="K1630" s="79">
        <v>37.15</v>
      </c>
      <c r="L1630" s="79" t="s">
        <v>17</v>
      </c>
      <c r="M1630" s="85"/>
      <c r="N1630" s="86"/>
      <c r="O1630" s="87"/>
      <c r="P1630" s="87"/>
      <c r="Q1630" s="82" t="s">
        <v>21</v>
      </c>
      <c r="R1630" s="82" t="s">
        <v>1630</v>
      </c>
      <c r="S1630" s="84" t="s">
        <v>1671</v>
      </c>
    </row>
    <row r="1631" spans="1:19" ht="12.75" x14ac:dyDescent="0.2">
      <c r="A1631" s="74">
        <v>112630</v>
      </c>
      <c r="B1631" s="76" t="s">
        <v>4641</v>
      </c>
      <c r="C1631" s="76" t="s">
        <v>44</v>
      </c>
      <c r="D1631" s="76" t="s">
        <v>158</v>
      </c>
      <c r="E1631" s="77">
        <v>10000062991</v>
      </c>
      <c r="F1631" s="78" t="s">
        <v>985</v>
      </c>
      <c r="G1631" s="78" t="s">
        <v>47</v>
      </c>
      <c r="H1631" s="78" t="s">
        <v>1629</v>
      </c>
      <c r="I1631" s="78" t="s">
        <v>15</v>
      </c>
      <c r="J1631" s="79">
        <v>2.62</v>
      </c>
      <c r="K1631" s="79">
        <v>36.54</v>
      </c>
      <c r="L1631" s="79" t="s">
        <v>17</v>
      </c>
      <c r="M1631" s="85"/>
      <c r="N1631" s="86"/>
      <c r="O1631" s="87"/>
      <c r="P1631" s="87"/>
      <c r="Q1631" s="82" t="s">
        <v>21</v>
      </c>
      <c r="R1631" s="82" t="s">
        <v>1630</v>
      </c>
      <c r="S1631" s="84" t="s">
        <v>1671</v>
      </c>
    </row>
    <row r="1632" spans="1:19" ht="12.75" x14ac:dyDescent="0.2">
      <c r="A1632" s="74">
        <v>255157</v>
      </c>
      <c r="B1632" s="76" t="s">
        <v>4642</v>
      </c>
      <c r="C1632" s="76" t="s">
        <v>1258</v>
      </c>
      <c r="D1632" s="76" t="s">
        <v>158</v>
      </c>
      <c r="E1632" s="77">
        <v>10000063216</v>
      </c>
      <c r="F1632" s="78" t="s">
        <v>1091</v>
      </c>
      <c r="G1632" s="78" t="s">
        <v>47</v>
      </c>
      <c r="H1632" s="78" t="s">
        <v>1629</v>
      </c>
      <c r="I1632" s="78" t="s">
        <v>15</v>
      </c>
      <c r="J1632" s="79">
        <v>2.62</v>
      </c>
      <c r="K1632" s="79">
        <v>29.6</v>
      </c>
      <c r="L1632" s="79" t="s">
        <v>17</v>
      </c>
      <c r="M1632" s="85"/>
      <c r="N1632" s="86"/>
      <c r="O1632" s="87"/>
      <c r="P1632" s="87"/>
      <c r="Q1632" s="82" t="s">
        <v>21</v>
      </c>
      <c r="R1632" s="82" t="s">
        <v>1630</v>
      </c>
      <c r="S1632" s="84" t="s">
        <v>1671</v>
      </c>
    </row>
    <row r="1633" spans="1:19" ht="12.75" x14ac:dyDescent="0.2">
      <c r="A1633" s="74">
        <v>785880</v>
      </c>
      <c r="B1633" s="76" t="s">
        <v>4643</v>
      </c>
      <c r="C1633" s="76" t="s">
        <v>1975</v>
      </c>
      <c r="D1633" s="76" t="s">
        <v>1976</v>
      </c>
      <c r="E1633" s="77" t="s">
        <v>4644</v>
      </c>
      <c r="F1633" s="78" t="s">
        <v>360</v>
      </c>
      <c r="G1633" s="78" t="s">
        <v>47</v>
      </c>
      <c r="H1633" s="78" t="s">
        <v>1629</v>
      </c>
      <c r="I1633" s="80" t="s">
        <v>1181</v>
      </c>
      <c r="J1633" s="79">
        <v>2.62</v>
      </c>
      <c r="K1633" s="79" t="s">
        <v>17</v>
      </c>
      <c r="L1633" s="79">
        <v>59.02</v>
      </c>
      <c r="M1633" s="80">
        <v>100193</v>
      </c>
      <c r="N1633" s="81">
        <v>26.72</v>
      </c>
      <c r="O1633" s="82">
        <v>37.74</v>
      </c>
      <c r="P1633" s="82">
        <v>0</v>
      </c>
      <c r="Q1633" s="82" t="s">
        <v>21</v>
      </c>
      <c r="R1633" s="82" t="s">
        <v>1630</v>
      </c>
      <c r="S1633" s="83"/>
    </row>
    <row r="1634" spans="1:19" ht="12.75" x14ac:dyDescent="0.2">
      <c r="A1634" s="74">
        <v>520232</v>
      </c>
      <c r="B1634" s="84" t="s">
        <v>4645</v>
      </c>
      <c r="C1634" s="76" t="s">
        <v>1564</v>
      </c>
      <c r="D1634" s="76" t="s">
        <v>632</v>
      </c>
      <c r="E1634" s="77">
        <v>613810</v>
      </c>
      <c r="F1634" s="78" t="s">
        <v>4646</v>
      </c>
      <c r="G1634" s="78" t="s">
        <v>47</v>
      </c>
      <c r="H1634" s="78" t="s">
        <v>1629</v>
      </c>
      <c r="I1634" s="78" t="s">
        <v>160</v>
      </c>
      <c r="J1634" s="79">
        <v>2.62</v>
      </c>
      <c r="K1634" s="79">
        <v>48.61</v>
      </c>
      <c r="L1634" s="79">
        <v>31.31</v>
      </c>
      <c r="M1634" s="80">
        <v>100124</v>
      </c>
      <c r="N1634" s="81">
        <v>11.17</v>
      </c>
      <c r="O1634" s="82">
        <v>17.3</v>
      </c>
      <c r="P1634" s="82">
        <v>0</v>
      </c>
      <c r="Q1634" s="80" t="s">
        <v>21</v>
      </c>
      <c r="R1634" s="88" t="s">
        <v>1630</v>
      </c>
      <c r="S1634" s="83"/>
    </row>
    <row r="1635" spans="1:19" ht="12.75" x14ac:dyDescent="0.2">
      <c r="A1635" s="74">
        <v>184970</v>
      </c>
      <c r="B1635" s="84" t="s">
        <v>4647</v>
      </c>
      <c r="C1635" s="76" t="s">
        <v>1564</v>
      </c>
      <c r="D1635" s="76" t="s">
        <v>632</v>
      </c>
      <c r="E1635" s="77">
        <v>613203</v>
      </c>
      <c r="F1635" s="78" t="s">
        <v>4648</v>
      </c>
      <c r="G1635" s="78" t="s">
        <v>346</v>
      </c>
      <c r="H1635" s="78" t="s">
        <v>1629</v>
      </c>
      <c r="I1635" s="78" t="s">
        <v>160</v>
      </c>
      <c r="J1635" s="79">
        <v>2.62</v>
      </c>
      <c r="K1635" s="79">
        <v>46.8</v>
      </c>
      <c r="L1635" s="79">
        <v>31.34</v>
      </c>
      <c r="M1635" s="80">
        <v>100124</v>
      </c>
      <c r="N1635" s="81">
        <v>9.92</v>
      </c>
      <c r="O1635" s="82">
        <v>15.36</v>
      </c>
      <c r="P1635" s="82">
        <v>0.1</v>
      </c>
      <c r="Q1635" s="80" t="s">
        <v>21</v>
      </c>
      <c r="R1635" s="88" t="s">
        <v>1630</v>
      </c>
      <c r="S1635" s="84" t="s">
        <v>4649</v>
      </c>
    </row>
    <row r="1636" spans="1:19" ht="12.75" x14ac:dyDescent="0.2">
      <c r="A1636" s="74">
        <v>579903</v>
      </c>
      <c r="B1636" s="76" t="s">
        <v>4650</v>
      </c>
      <c r="C1636" s="76" t="s">
        <v>116</v>
      </c>
      <c r="D1636" s="76" t="s">
        <v>992</v>
      </c>
      <c r="E1636" s="77" t="s">
        <v>989</v>
      </c>
      <c r="F1636" s="78" t="s">
        <v>990</v>
      </c>
      <c r="G1636" s="78" t="s">
        <v>52</v>
      </c>
      <c r="H1636" s="78" t="s">
        <v>1629</v>
      </c>
      <c r="I1636" s="78" t="s">
        <v>15</v>
      </c>
      <c r="J1636" s="79">
        <v>2.62</v>
      </c>
      <c r="K1636" s="91">
        <v>14.23</v>
      </c>
      <c r="L1636" s="79" t="s">
        <v>17</v>
      </c>
      <c r="M1636" s="85"/>
      <c r="N1636" s="86"/>
      <c r="O1636" s="87"/>
      <c r="P1636" s="87"/>
      <c r="Q1636" s="80" t="s">
        <v>53</v>
      </c>
      <c r="R1636" s="80" t="s">
        <v>17</v>
      </c>
      <c r="S1636" s="84" t="s">
        <v>1691</v>
      </c>
    </row>
    <row r="1637" spans="1:19" ht="12.75" x14ac:dyDescent="0.2">
      <c r="A1637" s="74">
        <v>647240</v>
      </c>
      <c r="B1637" s="84" t="s">
        <v>4651</v>
      </c>
      <c r="C1637" s="76" t="s">
        <v>998</v>
      </c>
      <c r="D1637" s="76" t="s">
        <v>999</v>
      </c>
      <c r="E1637" s="77">
        <v>93901647245</v>
      </c>
      <c r="F1637" s="78" t="s">
        <v>4652</v>
      </c>
      <c r="G1637" s="78" t="s">
        <v>33</v>
      </c>
      <c r="H1637" s="78" t="s">
        <v>1629</v>
      </c>
      <c r="I1637" s="78" t="s">
        <v>15</v>
      </c>
      <c r="J1637" s="79">
        <v>2.62</v>
      </c>
      <c r="K1637" s="79">
        <v>18.649999999999999</v>
      </c>
      <c r="L1637" s="79" t="s">
        <v>17</v>
      </c>
      <c r="M1637" s="85"/>
      <c r="N1637" s="86"/>
      <c r="O1637" s="87"/>
      <c r="P1637" s="87"/>
      <c r="Q1637" s="80" t="s">
        <v>21</v>
      </c>
      <c r="R1637" s="80" t="s">
        <v>1802</v>
      </c>
      <c r="S1637" s="84" t="s">
        <v>1784</v>
      </c>
    </row>
    <row r="1638" spans="1:19" ht="12.75" x14ac:dyDescent="0.2">
      <c r="A1638" s="74">
        <v>129191</v>
      </c>
      <c r="B1638" s="76" t="s">
        <v>4653</v>
      </c>
      <c r="C1638" s="76" t="s">
        <v>4574</v>
      </c>
      <c r="D1638" s="76" t="s">
        <v>4575</v>
      </c>
      <c r="E1638" s="77" t="s">
        <v>4654</v>
      </c>
      <c r="F1638" s="78" t="s">
        <v>4655</v>
      </c>
      <c r="G1638" s="78" t="s">
        <v>33</v>
      </c>
      <c r="H1638" s="78" t="s">
        <v>1629</v>
      </c>
      <c r="I1638" s="78" t="s">
        <v>15</v>
      </c>
      <c r="J1638" s="79">
        <v>2.62</v>
      </c>
      <c r="K1638" s="79">
        <v>33.020000000000003</v>
      </c>
      <c r="L1638" s="79" t="s">
        <v>17</v>
      </c>
      <c r="M1638" s="85"/>
      <c r="N1638" s="86"/>
      <c r="O1638" s="87"/>
      <c r="P1638" s="87"/>
      <c r="Q1638" s="80" t="s">
        <v>21</v>
      </c>
      <c r="R1638" s="80" t="s">
        <v>1802</v>
      </c>
      <c r="S1638" s="83"/>
    </row>
    <row r="1639" spans="1:19" ht="12.75" x14ac:dyDescent="0.2">
      <c r="A1639" s="74">
        <v>822672</v>
      </c>
      <c r="B1639" s="76" t="s">
        <v>4656</v>
      </c>
      <c r="C1639" s="76" t="s">
        <v>4657</v>
      </c>
      <c r="D1639" s="76" t="s">
        <v>1705</v>
      </c>
      <c r="E1639" s="77">
        <v>28805</v>
      </c>
      <c r="F1639" s="78" t="s">
        <v>4658</v>
      </c>
      <c r="G1639" s="78" t="s">
        <v>33</v>
      </c>
      <c r="H1639" s="78" t="s">
        <v>1629</v>
      </c>
      <c r="I1639" s="78" t="s">
        <v>15</v>
      </c>
      <c r="J1639" s="79">
        <v>2.62</v>
      </c>
      <c r="K1639" s="79">
        <v>58.37</v>
      </c>
      <c r="L1639" s="79" t="s">
        <v>17</v>
      </c>
      <c r="M1639" s="85"/>
      <c r="N1639" s="86"/>
      <c r="O1639" s="87"/>
      <c r="P1639" s="87"/>
      <c r="Q1639" s="82" t="s">
        <v>21</v>
      </c>
      <c r="R1639" s="82" t="s">
        <v>1630</v>
      </c>
      <c r="S1639" s="83"/>
    </row>
    <row r="1640" spans="1:19" ht="12.75" x14ac:dyDescent="0.2">
      <c r="A1640" s="74">
        <v>565148</v>
      </c>
      <c r="B1640" s="84" t="s">
        <v>4659</v>
      </c>
      <c r="C1640" s="76" t="s">
        <v>998</v>
      </c>
      <c r="D1640" s="76" t="s">
        <v>999</v>
      </c>
      <c r="E1640" s="77">
        <v>56514</v>
      </c>
      <c r="F1640" s="78" t="s">
        <v>1000</v>
      </c>
      <c r="G1640" s="78" t="s">
        <v>33</v>
      </c>
      <c r="H1640" s="78" t="s">
        <v>1629</v>
      </c>
      <c r="I1640" s="78" t="s">
        <v>15</v>
      </c>
      <c r="J1640" s="79">
        <v>2.62</v>
      </c>
      <c r="K1640" s="79">
        <v>17.22</v>
      </c>
      <c r="L1640" s="79" t="s">
        <v>17</v>
      </c>
      <c r="M1640" s="85"/>
      <c r="N1640" s="86"/>
      <c r="O1640" s="87"/>
      <c r="P1640" s="87"/>
      <c r="Q1640" s="80" t="s">
        <v>21</v>
      </c>
      <c r="R1640" s="80" t="s">
        <v>1802</v>
      </c>
      <c r="S1640" s="84" t="s">
        <v>1784</v>
      </c>
    </row>
    <row r="1641" spans="1:19" ht="12.75" x14ac:dyDescent="0.2">
      <c r="A1641" s="74">
        <v>565164</v>
      </c>
      <c r="B1641" s="76" t="s">
        <v>4660</v>
      </c>
      <c r="C1641" s="76" t="s">
        <v>998</v>
      </c>
      <c r="D1641" s="76" t="s">
        <v>999</v>
      </c>
      <c r="E1641" s="77">
        <v>56516</v>
      </c>
      <c r="F1641" s="78" t="s">
        <v>1000</v>
      </c>
      <c r="G1641" s="78" t="s">
        <v>33</v>
      </c>
      <c r="H1641" s="78" t="s">
        <v>1629</v>
      </c>
      <c r="I1641" s="78" t="s">
        <v>15</v>
      </c>
      <c r="J1641" s="79">
        <v>2.62</v>
      </c>
      <c r="K1641" s="79">
        <v>22.68</v>
      </c>
      <c r="L1641" s="79" t="s">
        <v>17</v>
      </c>
      <c r="M1641" s="85"/>
      <c r="N1641" s="86"/>
      <c r="O1641" s="87"/>
      <c r="P1641" s="87"/>
      <c r="Q1641" s="80" t="s">
        <v>21</v>
      </c>
      <c r="R1641" s="80" t="s">
        <v>1802</v>
      </c>
      <c r="S1641" s="84" t="s">
        <v>1784</v>
      </c>
    </row>
    <row r="1642" spans="1:19" ht="12.75" x14ac:dyDescent="0.2">
      <c r="A1642" s="74">
        <v>428574</v>
      </c>
      <c r="B1642" s="76" t="s">
        <v>4661</v>
      </c>
      <c r="C1642" s="76" t="s">
        <v>998</v>
      </c>
      <c r="D1642" s="76" t="s">
        <v>999</v>
      </c>
      <c r="E1642" s="77">
        <v>42857</v>
      </c>
      <c r="F1642" s="78" t="s">
        <v>1002</v>
      </c>
      <c r="G1642" s="78" t="s">
        <v>33</v>
      </c>
      <c r="H1642" s="78" t="s">
        <v>1629</v>
      </c>
      <c r="I1642" s="78" t="s">
        <v>15</v>
      </c>
      <c r="J1642" s="79">
        <v>2.62</v>
      </c>
      <c r="K1642" s="79">
        <v>10.76</v>
      </c>
      <c r="L1642" s="79" t="s">
        <v>17</v>
      </c>
      <c r="M1642" s="85"/>
      <c r="N1642" s="86"/>
      <c r="O1642" s="87"/>
      <c r="P1642" s="87"/>
      <c r="Q1642" s="80" t="s">
        <v>21</v>
      </c>
      <c r="R1642" s="80" t="s">
        <v>1802</v>
      </c>
      <c r="S1642" s="83"/>
    </row>
    <row r="1643" spans="1:19" ht="12.75" x14ac:dyDescent="0.2">
      <c r="A1643" s="74">
        <v>437902</v>
      </c>
      <c r="B1643" s="84" t="s">
        <v>4662</v>
      </c>
      <c r="C1643" s="76" t="s">
        <v>4663</v>
      </c>
      <c r="D1643" s="76" t="s">
        <v>4664</v>
      </c>
      <c r="E1643" s="77">
        <v>48015</v>
      </c>
      <c r="F1643" s="80" t="s">
        <v>884</v>
      </c>
      <c r="G1643" s="78" t="s">
        <v>33</v>
      </c>
      <c r="H1643" s="80" t="s">
        <v>1629</v>
      </c>
      <c r="I1643" s="80" t="s">
        <v>15</v>
      </c>
      <c r="J1643" s="90">
        <v>2.62</v>
      </c>
      <c r="K1643" s="79">
        <v>59.66</v>
      </c>
      <c r="L1643" s="79" t="s">
        <v>17</v>
      </c>
      <c r="M1643" s="85"/>
      <c r="N1643" s="86"/>
      <c r="O1643" s="87"/>
      <c r="P1643" s="87"/>
      <c r="Q1643" s="89"/>
      <c r="R1643" s="89"/>
      <c r="S1643" s="84" t="s">
        <v>1671</v>
      </c>
    </row>
    <row r="1644" spans="1:19" ht="12.75" x14ac:dyDescent="0.2">
      <c r="A1644" s="74">
        <v>413429</v>
      </c>
      <c r="B1644" s="76" t="s">
        <v>4665</v>
      </c>
      <c r="C1644" s="76" t="s">
        <v>998</v>
      </c>
      <c r="D1644" s="76" t="s">
        <v>999</v>
      </c>
      <c r="E1644" s="77">
        <v>41342</v>
      </c>
      <c r="F1644" s="78" t="s">
        <v>4666</v>
      </c>
      <c r="G1644" s="78" t="s">
        <v>33</v>
      </c>
      <c r="H1644" s="78" t="s">
        <v>1629</v>
      </c>
      <c r="I1644" s="78" t="s">
        <v>15</v>
      </c>
      <c r="J1644" s="79">
        <v>2.62</v>
      </c>
      <c r="K1644" s="79">
        <v>12.29</v>
      </c>
      <c r="L1644" s="79" t="s">
        <v>17</v>
      </c>
      <c r="M1644" s="85"/>
      <c r="N1644" s="86"/>
      <c r="O1644" s="87"/>
      <c r="P1644" s="87"/>
      <c r="Q1644" s="82" t="s">
        <v>21</v>
      </c>
      <c r="R1644" s="82" t="s">
        <v>1630</v>
      </c>
      <c r="S1644" s="84" t="s">
        <v>1784</v>
      </c>
    </row>
    <row r="1645" spans="1:19" ht="12.75" x14ac:dyDescent="0.2">
      <c r="A1645" s="74">
        <v>222313</v>
      </c>
      <c r="B1645" s="76" t="s">
        <v>4667</v>
      </c>
      <c r="C1645" s="76" t="s">
        <v>1008</v>
      </c>
      <c r="D1645" s="76" t="s">
        <v>1009</v>
      </c>
      <c r="E1645" s="77">
        <v>101421</v>
      </c>
      <c r="F1645" s="78" t="s">
        <v>1007</v>
      </c>
      <c r="G1645" s="78" t="s">
        <v>33</v>
      </c>
      <c r="H1645" s="78" t="s">
        <v>1629</v>
      </c>
      <c r="I1645" s="78" t="s">
        <v>15</v>
      </c>
      <c r="J1645" s="79">
        <v>2.62</v>
      </c>
      <c r="K1645" s="79">
        <v>35.04</v>
      </c>
      <c r="L1645" s="79" t="s">
        <v>17</v>
      </c>
      <c r="M1645" s="85"/>
      <c r="N1645" s="86"/>
      <c r="O1645" s="87"/>
      <c r="P1645" s="87"/>
      <c r="Q1645" s="82" t="s">
        <v>21</v>
      </c>
      <c r="R1645" s="82" t="s">
        <v>1630</v>
      </c>
      <c r="S1645" s="83"/>
    </row>
    <row r="1646" spans="1:19" ht="12.75" x14ac:dyDescent="0.2">
      <c r="A1646" s="74">
        <v>159204</v>
      </c>
      <c r="B1646" s="76" t="s">
        <v>4668</v>
      </c>
      <c r="C1646" s="76" t="s">
        <v>1006</v>
      </c>
      <c r="D1646" s="76" t="s">
        <v>4519</v>
      </c>
      <c r="E1646" s="77">
        <v>2150080110</v>
      </c>
      <c r="F1646" s="78" t="s">
        <v>1007</v>
      </c>
      <c r="G1646" s="78" t="s">
        <v>33</v>
      </c>
      <c r="H1646" s="78" t="s">
        <v>1629</v>
      </c>
      <c r="I1646" s="78" t="s">
        <v>15</v>
      </c>
      <c r="J1646" s="79">
        <v>2.62</v>
      </c>
      <c r="K1646" s="79">
        <v>24.44</v>
      </c>
      <c r="L1646" s="79" t="s">
        <v>17</v>
      </c>
      <c r="M1646" s="85"/>
      <c r="N1646" s="86"/>
      <c r="O1646" s="87"/>
      <c r="P1646" s="87"/>
      <c r="Q1646" s="80" t="s">
        <v>21</v>
      </c>
      <c r="R1646" s="80" t="s">
        <v>1802</v>
      </c>
      <c r="S1646" s="83"/>
    </row>
    <row r="1647" spans="1:19" ht="12.75" x14ac:dyDescent="0.2">
      <c r="A1647" s="74">
        <v>221841</v>
      </c>
      <c r="B1647" s="76" t="s">
        <v>4669</v>
      </c>
      <c r="C1647" s="76" t="s">
        <v>4574</v>
      </c>
      <c r="D1647" s="76" t="s">
        <v>4575</v>
      </c>
      <c r="E1647" s="77" t="s">
        <v>4670</v>
      </c>
      <c r="F1647" s="78" t="s">
        <v>4671</v>
      </c>
      <c r="G1647" s="78" t="s">
        <v>33</v>
      </c>
      <c r="H1647" s="78" t="s">
        <v>1629</v>
      </c>
      <c r="I1647" s="78" t="s">
        <v>15</v>
      </c>
      <c r="J1647" s="79">
        <v>2.62</v>
      </c>
      <c r="K1647" s="79">
        <v>18.2</v>
      </c>
      <c r="L1647" s="79" t="s">
        <v>17</v>
      </c>
      <c r="M1647" s="85"/>
      <c r="N1647" s="86"/>
      <c r="O1647" s="87"/>
      <c r="P1647" s="87"/>
      <c r="Q1647" s="80" t="s">
        <v>21</v>
      </c>
      <c r="R1647" s="80" t="s">
        <v>1802</v>
      </c>
      <c r="S1647" s="83"/>
    </row>
    <row r="1648" spans="1:19" ht="12.75" x14ac:dyDescent="0.2">
      <c r="A1648" s="74">
        <v>606001</v>
      </c>
      <c r="B1648" s="76" t="s">
        <v>4672</v>
      </c>
      <c r="C1648" s="76" t="s">
        <v>4673</v>
      </c>
      <c r="D1648" s="76" t="s">
        <v>1705</v>
      </c>
      <c r="E1648" s="77">
        <v>1252554</v>
      </c>
      <c r="F1648" s="78" t="s">
        <v>4674</v>
      </c>
      <c r="G1648" s="78" t="s">
        <v>33</v>
      </c>
      <c r="H1648" s="78" t="s">
        <v>1629</v>
      </c>
      <c r="I1648" s="78" t="s">
        <v>15</v>
      </c>
      <c r="J1648" s="79">
        <v>2.62</v>
      </c>
      <c r="K1648" s="79">
        <v>45.57</v>
      </c>
      <c r="L1648" s="79" t="s">
        <v>17</v>
      </c>
      <c r="M1648" s="85"/>
      <c r="N1648" s="86"/>
      <c r="O1648" s="87"/>
      <c r="P1648" s="87"/>
      <c r="Q1648" s="80" t="s">
        <v>21</v>
      </c>
      <c r="R1648" s="80" t="s">
        <v>1802</v>
      </c>
      <c r="S1648" s="83"/>
    </row>
    <row r="1649" spans="1:19" ht="12.75" x14ac:dyDescent="0.2">
      <c r="A1649" s="74">
        <v>858200</v>
      </c>
      <c r="B1649" s="76" t="s">
        <v>4675</v>
      </c>
      <c r="C1649" s="76" t="s">
        <v>29</v>
      </c>
      <c r="D1649" s="76" t="s">
        <v>1627</v>
      </c>
      <c r="E1649" s="77" t="s">
        <v>4676</v>
      </c>
      <c r="F1649" s="78" t="s">
        <v>4677</v>
      </c>
      <c r="G1649" s="78" t="s">
        <v>33</v>
      </c>
      <c r="H1649" s="78" t="s">
        <v>1629</v>
      </c>
      <c r="I1649" s="78" t="s">
        <v>15</v>
      </c>
      <c r="J1649" s="79">
        <v>2.62</v>
      </c>
      <c r="K1649" s="79">
        <v>77.62</v>
      </c>
      <c r="L1649" s="79" t="s">
        <v>17</v>
      </c>
      <c r="M1649" s="85"/>
      <c r="N1649" s="86"/>
      <c r="O1649" s="87"/>
      <c r="P1649" s="87"/>
      <c r="Q1649" s="80" t="s">
        <v>21</v>
      </c>
      <c r="R1649" s="80" t="s">
        <v>1802</v>
      </c>
      <c r="S1649" s="83"/>
    </row>
    <row r="1650" spans="1:19" ht="12.75" x14ac:dyDescent="0.2">
      <c r="A1650" s="74">
        <v>714350</v>
      </c>
      <c r="B1650" s="76" t="s">
        <v>4678</v>
      </c>
      <c r="C1650" s="76" t="s">
        <v>44</v>
      </c>
      <c r="D1650" s="76" t="s">
        <v>4679</v>
      </c>
      <c r="E1650" s="77">
        <v>20395</v>
      </c>
      <c r="F1650" s="78" t="s">
        <v>4680</v>
      </c>
      <c r="G1650" s="78" t="s">
        <v>33</v>
      </c>
      <c r="H1650" s="78" t="s">
        <v>1629</v>
      </c>
      <c r="I1650" s="78" t="s">
        <v>15</v>
      </c>
      <c r="J1650" s="79">
        <v>2.62</v>
      </c>
      <c r="K1650" s="79">
        <v>36.340000000000003</v>
      </c>
      <c r="L1650" s="79" t="s">
        <v>17</v>
      </c>
      <c r="M1650" s="85"/>
      <c r="N1650" s="86"/>
      <c r="O1650" s="87"/>
      <c r="P1650" s="87"/>
      <c r="Q1650" s="80" t="s">
        <v>21</v>
      </c>
      <c r="R1650" s="80" t="s">
        <v>1802</v>
      </c>
      <c r="S1650" s="84" t="s">
        <v>1671</v>
      </c>
    </row>
    <row r="1651" spans="1:19" ht="12.75" x14ac:dyDescent="0.2">
      <c r="A1651" s="74">
        <v>255831</v>
      </c>
      <c r="B1651" s="84" t="s">
        <v>4681</v>
      </c>
      <c r="C1651" s="76" t="s">
        <v>101</v>
      </c>
      <c r="D1651" s="76" t="s">
        <v>1937</v>
      </c>
      <c r="E1651" s="77">
        <v>255831</v>
      </c>
      <c r="F1651" s="78" t="s">
        <v>4682</v>
      </c>
      <c r="G1651" s="78" t="s">
        <v>33</v>
      </c>
      <c r="H1651" s="80" t="s">
        <v>1629</v>
      </c>
      <c r="I1651" s="78" t="s">
        <v>15</v>
      </c>
      <c r="J1651" s="79">
        <v>2.62</v>
      </c>
      <c r="K1651" s="79" t="s">
        <v>16</v>
      </c>
      <c r="L1651" s="79" t="s">
        <v>17</v>
      </c>
      <c r="M1651" s="85"/>
      <c r="N1651" s="86"/>
      <c r="O1651" s="87"/>
      <c r="P1651" s="87"/>
      <c r="Q1651" s="80" t="s">
        <v>385</v>
      </c>
      <c r="R1651" s="80" t="s">
        <v>1802</v>
      </c>
      <c r="S1651" s="83"/>
    </row>
    <row r="1652" spans="1:19" ht="12.75" x14ac:dyDescent="0.2">
      <c r="A1652" s="74">
        <v>838179</v>
      </c>
      <c r="B1652" s="84" t="s">
        <v>4683</v>
      </c>
      <c r="C1652" s="84" t="s">
        <v>101</v>
      </c>
      <c r="D1652" s="84" t="s">
        <v>1937</v>
      </c>
      <c r="E1652" s="77">
        <v>838179</v>
      </c>
      <c r="F1652" s="78" t="s">
        <v>4682</v>
      </c>
      <c r="G1652" s="78" t="s">
        <v>33</v>
      </c>
      <c r="H1652" s="78" t="s">
        <v>1629</v>
      </c>
      <c r="I1652" s="78" t="s">
        <v>15</v>
      </c>
      <c r="J1652" s="79">
        <v>2.62</v>
      </c>
      <c r="K1652" s="79" t="s">
        <v>16</v>
      </c>
      <c r="L1652" s="79" t="s">
        <v>17</v>
      </c>
      <c r="M1652" s="85"/>
      <c r="N1652" s="86"/>
      <c r="O1652" s="87"/>
      <c r="P1652" s="87"/>
      <c r="Q1652" s="89"/>
      <c r="R1652" s="82" t="s">
        <v>1802</v>
      </c>
      <c r="S1652" s="89"/>
    </row>
    <row r="1653" spans="1:19" ht="12.75" x14ac:dyDescent="0.2">
      <c r="A1653" s="74">
        <v>323816</v>
      </c>
      <c r="B1653" s="76" t="s">
        <v>4684</v>
      </c>
      <c r="C1653" s="76" t="s">
        <v>1975</v>
      </c>
      <c r="D1653" s="76" t="s">
        <v>1976</v>
      </c>
      <c r="E1653" s="77" t="s">
        <v>4685</v>
      </c>
      <c r="F1653" s="78" t="s">
        <v>360</v>
      </c>
      <c r="G1653" s="78" t="s">
        <v>33</v>
      </c>
      <c r="H1653" s="78" t="s">
        <v>1629</v>
      </c>
      <c r="I1653" s="80" t="s">
        <v>1181</v>
      </c>
      <c r="J1653" s="79">
        <v>2.62</v>
      </c>
      <c r="K1653" s="79" t="s">
        <v>17</v>
      </c>
      <c r="L1653" s="79">
        <v>51.92</v>
      </c>
      <c r="M1653" s="80">
        <v>100154</v>
      </c>
      <c r="N1653" s="81">
        <v>21.8</v>
      </c>
      <c r="O1653" s="82">
        <v>81.7</v>
      </c>
      <c r="P1653" s="82">
        <v>0</v>
      </c>
      <c r="Q1653" s="82" t="s">
        <v>21</v>
      </c>
      <c r="R1653" s="82" t="s">
        <v>1630</v>
      </c>
      <c r="S1653" s="83"/>
    </row>
    <row r="1654" spans="1:19" ht="12.75" x14ac:dyDescent="0.2">
      <c r="A1654" s="74">
        <v>776564</v>
      </c>
      <c r="B1654" s="84" t="s">
        <v>4686</v>
      </c>
      <c r="C1654" s="76" t="s">
        <v>44</v>
      </c>
      <c r="D1654" s="76" t="s">
        <v>1976</v>
      </c>
      <c r="E1654" s="77">
        <v>44321</v>
      </c>
      <c r="F1654" s="78" t="s">
        <v>271</v>
      </c>
      <c r="G1654" s="78" t="s">
        <v>47</v>
      </c>
      <c r="H1654" s="78" t="s">
        <v>1629</v>
      </c>
      <c r="I1654" s="78" t="s">
        <v>15</v>
      </c>
      <c r="J1654" s="79">
        <v>2.62</v>
      </c>
      <c r="K1654" s="79">
        <v>72.58</v>
      </c>
      <c r="L1654" s="79" t="s">
        <v>17</v>
      </c>
      <c r="M1654" s="85"/>
      <c r="N1654" s="86"/>
      <c r="O1654" s="87"/>
      <c r="P1654" s="87"/>
      <c r="Q1654" s="82" t="s">
        <v>21</v>
      </c>
      <c r="R1654" s="82" t="s">
        <v>1630</v>
      </c>
      <c r="S1654" s="83"/>
    </row>
    <row r="1655" spans="1:19" ht="12.75" x14ac:dyDescent="0.2">
      <c r="A1655" s="74">
        <v>564790</v>
      </c>
      <c r="B1655" s="76" t="s">
        <v>4687</v>
      </c>
      <c r="C1655" s="76" t="s">
        <v>1975</v>
      </c>
      <c r="D1655" s="76" t="s">
        <v>1976</v>
      </c>
      <c r="E1655" s="77" t="s">
        <v>4688</v>
      </c>
      <c r="F1655" s="78" t="s">
        <v>360</v>
      </c>
      <c r="G1655" s="78" t="s">
        <v>47</v>
      </c>
      <c r="H1655" s="78" t="s">
        <v>1629</v>
      </c>
      <c r="I1655" s="80" t="s">
        <v>1181</v>
      </c>
      <c r="J1655" s="79">
        <v>2.62</v>
      </c>
      <c r="K1655" s="79" t="s">
        <v>17</v>
      </c>
      <c r="L1655" s="79">
        <v>44.49</v>
      </c>
      <c r="M1655" s="80">
        <v>100154</v>
      </c>
      <c r="N1655" s="81">
        <v>21</v>
      </c>
      <c r="O1655" s="82">
        <v>9.32</v>
      </c>
      <c r="P1655" s="82">
        <v>0</v>
      </c>
      <c r="Q1655" s="82" t="s">
        <v>21</v>
      </c>
      <c r="R1655" s="82" t="s">
        <v>1630</v>
      </c>
      <c r="S1655" s="83"/>
    </row>
    <row r="1656" spans="1:19" ht="12.75" x14ac:dyDescent="0.2">
      <c r="A1656" s="74">
        <v>724982</v>
      </c>
      <c r="B1656" s="76" t="s">
        <v>4689</v>
      </c>
      <c r="C1656" s="76" t="s">
        <v>4690</v>
      </c>
      <c r="D1656" s="76" t="s">
        <v>3495</v>
      </c>
      <c r="E1656" s="77">
        <v>2013</v>
      </c>
      <c r="F1656" s="78" t="s">
        <v>4691</v>
      </c>
      <c r="G1656" s="78" t="s">
        <v>194</v>
      </c>
      <c r="H1656" s="78" t="s">
        <v>1629</v>
      </c>
      <c r="I1656" s="78" t="s">
        <v>15</v>
      </c>
      <c r="J1656" s="79">
        <v>2.62</v>
      </c>
      <c r="K1656" s="79">
        <v>30.89</v>
      </c>
      <c r="L1656" s="79" t="s">
        <v>17</v>
      </c>
      <c r="M1656" s="85"/>
      <c r="N1656" s="86"/>
      <c r="O1656" s="87"/>
      <c r="P1656" s="87"/>
      <c r="Q1656" s="82" t="s">
        <v>21</v>
      </c>
      <c r="R1656" s="82" t="s">
        <v>1630</v>
      </c>
      <c r="S1656" s="83"/>
    </row>
    <row r="1657" spans="1:19" ht="12.75" x14ac:dyDescent="0.2">
      <c r="A1657" s="74">
        <v>870893</v>
      </c>
      <c r="B1657" s="76" t="s">
        <v>4692</v>
      </c>
      <c r="C1657" s="76" t="s">
        <v>3483</v>
      </c>
      <c r="D1657" s="76" t="s">
        <v>3484</v>
      </c>
      <c r="E1657" s="77">
        <v>16002</v>
      </c>
      <c r="F1657" s="78" t="s">
        <v>4693</v>
      </c>
      <c r="G1657" s="78" t="s">
        <v>194</v>
      </c>
      <c r="H1657" s="78" t="s">
        <v>1629</v>
      </c>
      <c r="I1657" s="78" t="s">
        <v>15</v>
      </c>
      <c r="J1657" s="79">
        <v>2.62</v>
      </c>
      <c r="K1657" s="79">
        <v>27.72</v>
      </c>
      <c r="L1657" s="79" t="s">
        <v>17</v>
      </c>
      <c r="M1657" s="85"/>
      <c r="N1657" s="86"/>
      <c r="O1657" s="87"/>
      <c r="P1657" s="87"/>
      <c r="Q1657" s="82" t="s">
        <v>21</v>
      </c>
      <c r="R1657" s="82" t="s">
        <v>1630</v>
      </c>
      <c r="S1657" s="83"/>
    </row>
    <row r="1658" spans="1:19" ht="12.75" x14ac:dyDescent="0.2">
      <c r="A1658" s="74">
        <v>117256</v>
      </c>
      <c r="B1658" s="92" t="s">
        <v>4694</v>
      </c>
      <c r="C1658" s="76" t="s">
        <v>3483</v>
      </c>
      <c r="D1658" s="76" t="s">
        <v>3484</v>
      </c>
      <c r="E1658" s="93" t="s">
        <v>4695</v>
      </c>
      <c r="F1658" s="78" t="s">
        <v>3434</v>
      </c>
      <c r="G1658" s="78" t="s">
        <v>104</v>
      </c>
      <c r="H1658" s="78" t="s">
        <v>1629</v>
      </c>
      <c r="I1658" s="78" t="s">
        <v>15</v>
      </c>
      <c r="J1658" s="79">
        <v>2.62</v>
      </c>
      <c r="K1658" s="79">
        <v>42.78</v>
      </c>
      <c r="L1658" s="79" t="s">
        <v>17</v>
      </c>
      <c r="M1658" s="85"/>
      <c r="N1658" s="86"/>
      <c r="O1658" s="87"/>
      <c r="P1658" s="87"/>
      <c r="Q1658" s="80" t="s">
        <v>21</v>
      </c>
      <c r="R1658" s="88" t="s">
        <v>1630</v>
      </c>
      <c r="S1658" s="83"/>
    </row>
    <row r="1659" spans="1:19" ht="12.75" x14ac:dyDescent="0.2">
      <c r="A1659" s="74">
        <v>671771</v>
      </c>
      <c r="B1659" s="76" t="s">
        <v>4696</v>
      </c>
      <c r="C1659" s="76" t="s">
        <v>3483</v>
      </c>
      <c r="D1659" s="76" t="s">
        <v>3484</v>
      </c>
      <c r="E1659" s="77">
        <v>13001</v>
      </c>
      <c r="F1659" s="78" t="s">
        <v>4693</v>
      </c>
      <c r="G1659" s="78" t="s">
        <v>194</v>
      </c>
      <c r="H1659" s="78" t="s">
        <v>1629</v>
      </c>
      <c r="I1659" s="78" t="s">
        <v>15</v>
      </c>
      <c r="J1659" s="79">
        <v>2.62</v>
      </c>
      <c r="K1659" s="79">
        <v>25.32</v>
      </c>
      <c r="L1659" s="79" t="s">
        <v>17</v>
      </c>
      <c r="M1659" s="85"/>
      <c r="N1659" s="86"/>
      <c r="O1659" s="87"/>
      <c r="P1659" s="87"/>
      <c r="Q1659" s="80" t="s">
        <v>21</v>
      </c>
      <c r="R1659" s="82" t="s">
        <v>1630</v>
      </c>
      <c r="S1659" s="83"/>
    </row>
    <row r="1660" spans="1:19" ht="12.75" x14ac:dyDescent="0.2">
      <c r="A1660" s="74">
        <v>116878</v>
      </c>
      <c r="B1660" s="92" t="s">
        <v>4697</v>
      </c>
      <c r="C1660" s="76" t="s">
        <v>3483</v>
      </c>
      <c r="D1660" s="76" t="s">
        <v>3484</v>
      </c>
      <c r="E1660" s="93" t="s">
        <v>4698</v>
      </c>
      <c r="F1660" s="78" t="s">
        <v>3434</v>
      </c>
      <c r="G1660" s="78" t="s">
        <v>104</v>
      </c>
      <c r="H1660" s="78" t="s">
        <v>1629</v>
      </c>
      <c r="I1660" s="78" t="s">
        <v>15</v>
      </c>
      <c r="J1660" s="79">
        <v>2.62</v>
      </c>
      <c r="K1660" s="79">
        <v>38.94</v>
      </c>
      <c r="L1660" s="79" t="s">
        <v>17</v>
      </c>
      <c r="M1660" s="85"/>
      <c r="N1660" s="86"/>
      <c r="O1660" s="87"/>
      <c r="P1660" s="87"/>
      <c r="Q1660" s="80" t="s">
        <v>21</v>
      </c>
      <c r="R1660" s="88" t="s">
        <v>1630</v>
      </c>
      <c r="S1660" s="83"/>
    </row>
    <row r="1661" spans="1:19" ht="12.75" x14ac:dyDescent="0.2">
      <c r="A1661" s="74">
        <v>143884</v>
      </c>
      <c r="B1661" s="76" t="s">
        <v>4699</v>
      </c>
      <c r="C1661" s="76" t="s">
        <v>4700</v>
      </c>
      <c r="D1661" s="76" t="s">
        <v>3495</v>
      </c>
      <c r="E1661" s="77">
        <v>2022</v>
      </c>
      <c r="F1661" s="78" t="s">
        <v>4691</v>
      </c>
      <c r="G1661" s="78" t="s">
        <v>194</v>
      </c>
      <c r="H1661" s="78" t="s">
        <v>1629</v>
      </c>
      <c r="I1661" s="78" t="s">
        <v>15</v>
      </c>
      <c r="J1661" s="79">
        <v>2.62</v>
      </c>
      <c r="K1661" s="79">
        <v>30.89</v>
      </c>
      <c r="L1661" s="79" t="s">
        <v>17</v>
      </c>
      <c r="M1661" s="85"/>
      <c r="N1661" s="86"/>
      <c r="O1661" s="87"/>
      <c r="P1661" s="87"/>
      <c r="Q1661" s="82" t="s">
        <v>21</v>
      </c>
      <c r="R1661" s="82" t="s">
        <v>1630</v>
      </c>
      <c r="S1661" s="83"/>
    </row>
    <row r="1662" spans="1:19" ht="12.75" x14ac:dyDescent="0.2">
      <c r="A1662" s="74">
        <v>116879</v>
      </c>
      <c r="B1662" s="92" t="s">
        <v>4701</v>
      </c>
      <c r="C1662" s="76" t="s">
        <v>3483</v>
      </c>
      <c r="D1662" s="76" t="s">
        <v>3484</v>
      </c>
      <c r="E1662" s="93" t="s">
        <v>4702</v>
      </c>
      <c r="F1662" s="78" t="s">
        <v>3434</v>
      </c>
      <c r="G1662" s="78" t="s">
        <v>104</v>
      </c>
      <c r="H1662" s="78" t="s">
        <v>1629</v>
      </c>
      <c r="I1662" s="78" t="s">
        <v>15</v>
      </c>
      <c r="J1662" s="79">
        <v>2.62</v>
      </c>
      <c r="K1662" s="79">
        <v>44.7</v>
      </c>
      <c r="L1662" s="79" t="s">
        <v>17</v>
      </c>
      <c r="M1662" s="85"/>
      <c r="N1662" s="86"/>
      <c r="O1662" s="87"/>
      <c r="P1662" s="87"/>
      <c r="Q1662" s="80" t="s">
        <v>21</v>
      </c>
      <c r="R1662" s="88" t="s">
        <v>1630</v>
      </c>
      <c r="S1662" s="83"/>
    </row>
    <row r="1663" spans="1:19" ht="12.75" x14ac:dyDescent="0.2">
      <c r="A1663" s="74">
        <v>726272</v>
      </c>
      <c r="B1663" s="76" t="s">
        <v>4703</v>
      </c>
      <c r="C1663" s="76" t="s">
        <v>4690</v>
      </c>
      <c r="D1663" s="76" t="s">
        <v>3495</v>
      </c>
      <c r="E1663" s="77">
        <v>2008</v>
      </c>
      <c r="F1663" s="78" t="s">
        <v>4691</v>
      </c>
      <c r="G1663" s="78" t="s">
        <v>194</v>
      </c>
      <c r="H1663" s="78" t="s">
        <v>1629</v>
      </c>
      <c r="I1663" s="78" t="s">
        <v>15</v>
      </c>
      <c r="J1663" s="79">
        <v>2.62</v>
      </c>
      <c r="K1663" s="79">
        <v>30.89</v>
      </c>
      <c r="L1663" s="79" t="s">
        <v>17</v>
      </c>
      <c r="M1663" s="85"/>
      <c r="N1663" s="86"/>
      <c r="O1663" s="87"/>
      <c r="P1663" s="87"/>
      <c r="Q1663" s="89"/>
      <c r="R1663" s="82" t="s">
        <v>1802</v>
      </c>
      <c r="S1663" s="83"/>
    </row>
    <row r="1664" spans="1:19" ht="12.75" x14ac:dyDescent="0.2">
      <c r="A1664" s="74">
        <v>344543</v>
      </c>
      <c r="B1664" s="84" t="s">
        <v>4704</v>
      </c>
      <c r="C1664" s="76" t="s">
        <v>4690</v>
      </c>
      <c r="D1664" s="76" t="s">
        <v>4705</v>
      </c>
      <c r="E1664" s="77">
        <v>2023</v>
      </c>
      <c r="F1664" s="80" t="s">
        <v>3496</v>
      </c>
      <c r="G1664" s="78" t="s">
        <v>104</v>
      </c>
      <c r="H1664" s="80" t="s">
        <v>1629</v>
      </c>
      <c r="I1664" s="78" t="s">
        <v>15</v>
      </c>
      <c r="J1664" s="79">
        <v>2.62</v>
      </c>
      <c r="K1664" s="79">
        <v>30.89</v>
      </c>
      <c r="L1664" s="79" t="s">
        <v>17</v>
      </c>
      <c r="M1664" s="85"/>
      <c r="N1664" s="86"/>
      <c r="O1664" s="87"/>
      <c r="P1664" s="87"/>
      <c r="Q1664" s="89"/>
      <c r="R1664" s="89"/>
      <c r="S1664" s="94" t="s">
        <v>3840</v>
      </c>
    </row>
    <row r="1665" spans="1:19" ht="12.75" x14ac:dyDescent="0.2">
      <c r="A1665" s="74">
        <v>671801</v>
      </c>
      <c r="B1665" s="76" t="s">
        <v>4706</v>
      </c>
      <c r="C1665" s="76" t="s">
        <v>3483</v>
      </c>
      <c r="D1665" s="76" t="s">
        <v>3484</v>
      </c>
      <c r="E1665" s="77" t="s">
        <v>4707</v>
      </c>
      <c r="F1665" s="78" t="s">
        <v>4693</v>
      </c>
      <c r="G1665" s="78" t="s">
        <v>194</v>
      </c>
      <c r="H1665" s="78" t="s">
        <v>1629</v>
      </c>
      <c r="I1665" s="78" t="s">
        <v>15</v>
      </c>
      <c r="J1665" s="79">
        <v>2.62</v>
      </c>
      <c r="K1665" s="79">
        <v>25.32</v>
      </c>
      <c r="L1665" s="79" t="s">
        <v>17</v>
      </c>
      <c r="M1665" s="85"/>
      <c r="N1665" s="86"/>
      <c r="O1665" s="87"/>
      <c r="P1665" s="87"/>
      <c r="Q1665" s="80" t="s">
        <v>21</v>
      </c>
      <c r="R1665" s="80" t="s">
        <v>1802</v>
      </c>
      <c r="S1665" s="83"/>
    </row>
    <row r="1666" spans="1:19" ht="12.75" x14ac:dyDescent="0.2">
      <c r="A1666" s="74">
        <v>117257</v>
      </c>
      <c r="B1666" s="92" t="s">
        <v>4708</v>
      </c>
      <c r="C1666" s="76" t="s">
        <v>3483</v>
      </c>
      <c r="D1666" s="76" t="s">
        <v>3484</v>
      </c>
      <c r="E1666" s="93" t="s">
        <v>4709</v>
      </c>
      <c r="F1666" s="78" t="s">
        <v>3434</v>
      </c>
      <c r="G1666" s="78" t="s">
        <v>104</v>
      </c>
      <c r="H1666" s="78" t="s">
        <v>1629</v>
      </c>
      <c r="I1666" s="78" t="s">
        <v>15</v>
      </c>
      <c r="J1666" s="79">
        <v>2.62</v>
      </c>
      <c r="K1666" s="79">
        <v>38.94</v>
      </c>
      <c r="L1666" s="79" t="s">
        <v>17</v>
      </c>
      <c r="M1666" s="85"/>
      <c r="N1666" s="86"/>
      <c r="O1666" s="87"/>
      <c r="P1666" s="87"/>
      <c r="Q1666" s="80" t="s">
        <v>21</v>
      </c>
      <c r="R1666" s="88" t="s">
        <v>1630</v>
      </c>
      <c r="S1666" s="83"/>
    </row>
    <row r="1667" spans="1:19" ht="12.75" x14ac:dyDescent="0.2">
      <c r="A1667" s="74">
        <v>228230</v>
      </c>
      <c r="B1667" s="76" t="s">
        <v>4710</v>
      </c>
      <c r="C1667" s="76" t="s">
        <v>4711</v>
      </c>
      <c r="D1667" s="76" t="s">
        <v>3484</v>
      </c>
      <c r="E1667" s="77">
        <v>14505</v>
      </c>
      <c r="F1667" s="78" t="s">
        <v>4693</v>
      </c>
      <c r="G1667" s="78" t="s">
        <v>194</v>
      </c>
      <c r="H1667" s="78" t="s">
        <v>1629</v>
      </c>
      <c r="I1667" s="78" t="s">
        <v>15</v>
      </c>
      <c r="J1667" s="79">
        <v>2.62</v>
      </c>
      <c r="K1667" s="79">
        <v>28.92</v>
      </c>
      <c r="L1667" s="79" t="s">
        <v>17</v>
      </c>
      <c r="M1667" s="85"/>
      <c r="N1667" s="86"/>
      <c r="O1667" s="87"/>
      <c r="P1667" s="87"/>
      <c r="Q1667" s="82" t="s">
        <v>21</v>
      </c>
      <c r="R1667" s="82" t="s">
        <v>1630</v>
      </c>
      <c r="S1667" s="83"/>
    </row>
    <row r="1668" spans="1:19" ht="12.75" x14ac:dyDescent="0.2">
      <c r="A1668" s="74">
        <v>436093</v>
      </c>
      <c r="B1668" s="76" t="s">
        <v>4712</v>
      </c>
      <c r="C1668" s="76" t="s">
        <v>3483</v>
      </c>
      <c r="D1668" s="76" t="s">
        <v>3484</v>
      </c>
      <c r="E1668" s="77">
        <v>13009</v>
      </c>
      <c r="F1668" s="78" t="s">
        <v>4693</v>
      </c>
      <c r="G1668" s="78" t="s">
        <v>194</v>
      </c>
      <c r="H1668" s="78" t="s">
        <v>1629</v>
      </c>
      <c r="I1668" s="78" t="s">
        <v>15</v>
      </c>
      <c r="J1668" s="79">
        <v>2.62</v>
      </c>
      <c r="K1668" s="79">
        <v>25.32</v>
      </c>
      <c r="L1668" s="79" t="s">
        <v>17</v>
      </c>
      <c r="M1668" s="85"/>
      <c r="N1668" s="86"/>
      <c r="O1668" s="87"/>
      <c r="P1668" s="87"/>
      <c r="Q1668" s="82" t="s">
        <v>21</v>
      </c>
      <c r="R1668" s="82" t="s">
        <v>1630</v>
      </c>
      <c r="S1668" s="83"/>
    </row>
    <row r="1669" spans="1:19" ht="12.75" x14ac:dyDescent="0.2">
      <c r="A1669" s="74">
        <v>116884</v>
      </c>
      <c r="B1669" s="92" t="s">
        <v>4713</v>
      </c>
      <c r="C1669" s="76" t="s">
        <v>3483</v>
      </c>
      <c r="D1669" s="76" t="s">
        <v>3484</v>
      </c>
      <c r="E1669" s="93" t="s">
        <v>4714</v>
      </c>
      <c r="F1669" s="78" t="s">
        <v>3434</v>
      </c>
      <c r="G1669" s="78" t="s">
        <v>104</v>
      </c>
      <c r="H1669" s="78" t="s">
        <v>1629</v>
      </c>
      <c r="I1669" s="78" t="s">
        <v>15</v>
      </c>
      <c r="J1669" s="79">
        <v>2.62</v>
      </c>
      <c r="K1669" s="79">
        <v>38.94</v>
      </c>
      <c r="L1669" s="79" t="s">
        <v>17</v>
      </c>
      <c r="M1669" s="85"/>
      <c r="N1669" s="86"/>
      <c r="O1669" s="87"/>
      <c r="P1669" s="87"/>
      <c r="Q1669" s="80" t="s">
        <v>21</v>
      </c>
      <c r="R1669" s="88" t="s">
        <v>1630</v>
      </c>
      <c r="S1669" s="83"/>
    </row>
    <row r="1670" spans="1:19" ht="12.75" x14ac:dyDescent="0.2">
      <c r="A1670" s="74">
        <v>667911</v>
      </c>
      <c r="B1670" s="76" t="s">
        <v>4715</v>
      </c>
      <c r="C1670" s="76" t="s">
        <v>4690</v>
      </c>
      <c r="D1670" s="76" t="s">
        <v>3495</v>
      </c>
      <c r="E1670" s="77">
        <v>2016</v>
      </c>
      <c r="F1670" s="78" t="s">
        <v>4691</v>
      </c>
      <c r="G1670" s="78" t="s">
        <v>194</v>
      </c>
      <c r="H1670" s="78" t="s">
        <v>1629</v>
      </c>
      <c r="I1670" s="78" t="s">
        <v>15</v>
      </c>
      <c r="J1670" s="79">
        <v>2.62</v>
      </c>
      <c r="K1670" s="79">
        <v>30.89</v>
      </c>
      <c r="L1670" s="79" t="s">
        <v>17</v>
      </c>
      <c r="M1670" s="85"/>
      <c r="N1670" s="86"/>
      <c r="O1670" s="87"/>
      <c r="P1670" s="87"/>
      <c r="Q1670" s="82" t="s">
        <v>21</v>
      </c>
      <c r="R1670" s="82" t="s">
        <v>1630</v>
      </c>
      <c r="S1670" s="83"/>
    </row>
    <row r="1671" spans="1:19" ht="12.75" x14ac:dyDescent="0.2">
      <c r="A1671" s="74">
        <v>896513</v>
      </c>
      <c r="B1671" s="76" t="s">
        <v>4716</v>
      </c>
      <c r="C1671" s="76" t="s">
        <v>4690</v>
      </c>
      <c r="D1671" s="76" t="s">
        <v>3495</v>
      </c>
      <c r="E1671" s="77">
        <v>2024</v>
      </c>
      <c r="F1671" s="78" t="s">
        <v>4691</v>
      </c>
      <c r="G1671" s="78" t="s">
        <v>194</v>
      </c>
      <c r="H1671" s="78" t="s">
        <v>1629</v>
      </c>
      <c r="I1671" s="78" t="s">
        <v>15</v>
      </c>
      <c r="J1671" s="79">
        <v>2.62</v>
      </c>
      <c r="K1671" s="79">
        <v>30.89</v>
      </c>
      <c r="L1671" s="79" t="s">
        <v>17</v>
      </c>
      <c r="M1671" s="85"/>
      <c r="N1671" s="86"/>
      <c r="O1671" s="87"/>
      <c r="P1671" s="87"/>
      <c r="Q1671" s="82" t="s">
        <v>21</v>
      </c>
      <c r="R1671" s="82" t="s">
        <v>1630</v>
      </c>
      <c r="S1671" s="83"/>
    </row>
    <row r="1672" spans="1:19" ht="12.75" x14ac:dyDescent="0.2">
      <c r="A1672" s="74">
        <v>393332</v>
      </c>
      <c r="B1672" s="76" t="s">
        <v>4717</v>
      </c>
      <c r="C1672" s="76" t="s">
        <v>3483</v>
      </c>
      <c r="D1672" s="76" t="s">
        <v>3484</v>
      </c>
      <c r="E1672" s="77" t="s">
        <v>4718</v>
      </c>
      <c r="F1672" s="78" t="s">
        <v>4693</v>
      </c>
      <c r="G1672" s="78" t="s">
        <v>194</v>
      </c>
      <c r="H1672" s="78" t="s">
        <v>1629</v>
      </c>
      <c r="I1672" s="78" t="s">
        <v>15</v>
      </c>
      <c r="J1672" s="79">
        <v>2.62</v>
      </c>
      <c r="K1672" s="79">
        <v>25.32</v>
      </c>
      <c r="L1672" s="79" t="s">
        <v>17</v>
      </c>
      <c r="M1672" s="85"/>
      <c r="N1672" s="86"/>
      <c r="O1672" s="87"/>
      <c r="P1672" s="87"/>
      <c r="Q1672" s="80" t="s">
        <v>21</v>
      </c>
      <c r="R1672" s="80" t="s">
        <v>1802</v>
      </c>
      <c r="S1672" s="83"/>
    </row>
    <row r="1673" spans="1:19" ht="12.75" x14ac:dyDescent="0.2">
      <c r="A1673" s="74">
        <v>117253</v>
      </c>
      <c r="B1673" s="92" t="s">
        <v>4719</v>
      </c>
      <c r="C1673" s="76" t="s">
        <v>3483</v>
      </c>
      <c r="D1673" s="76" t="s">
        <v>3484</v>
      </c>
      <c r="E1673" s="93" t="s">
        <v>4720</v>
      </c>
      <c r="F1673" s="78" t="s">
        <v>3434</v>
      </c>
      <c r="G1673" s="78" t="s">
        <v>104</v>
      </c>
      <c r="H1673" s="78" t="s">
        <v>1629</v>
      </c>
      <c r="I1673" s="78" t="s">
        <v>15</v>
      </c>
      <c r="J1673" s="79">
        <v>2.62</v>
      </c>
      <c r="K1673" s="79">
        <v>38.94</v>
      </c>
      <c r="L1673" s="79" t="s">
        <v>17</v>
      </c>
      <c r="M1673" s="85"/>
      <c r="N1673" s="86"/>
      <c r="O1673" s="87"/>
      <c r="P1673" s="87"/>
      <c r="Q1673" s="80" t="s">
        <v>21</v>
      </c>
      <c r="R1673" s="88" t="s">
        <v>1630</v>
      </c>
      <c r="S1673" s="83"/>
    </row>
    <row r="1674" spans="1:19" ht="12.75" x14ac:dyDescent="0.2">
      <c r="A1674" s="74">
        <v>863890</v>
      </c>
      <c r="B1674" s="76" t="s">
        <v>4721</v>
      </c>
      <c r="C1674" s="76" t="s">
        <v>4690</v>
      </c>
      <c r="D1674" s="76" t="s">
        <v>3495</v>
      </c>
      <c r="E1674" s="77">
        <v>2015</v>
      </c>
      <c r="F1674" s="78" t="s">
        <v>4691</v>
      </c>
      <c r="G1674" s="78" t="s">
        <v>194</v>
      </c>
      <c r="H1674" s="78" t="s">
        <v>1629</v>
      </c>
      <c r="I1674" s="78" t="s">
        <v>15</v>
      </c>
      <c r="J1674" s="79">
        <v>2.62</v>
      </c>
      <c r="K1674" s="79">
        <v>30.89</v>
      </c>
      <c r="L1674" s="79" t="s">
        <v>17</v>
      </c>
      <c r="M1674" s="85"/>
      <c r="N1674" s="86"/>
      <c r="O1674" s="87"/>
      <c r="P1674" s="87"/>
      <c r="Q1674" s="80" t="s">
        <v>21</v>
      </c>
      <c r="R1674" s="80" t="s">
        <v>1802</v>
      </c>
      <c r="S1674" s="83"/>
    </row>
    <row r="1675" spans="1:19" ht="12.75" x14ac:dyDescent="0.2">
      <c r="A1675" s="74">
        <v>382623</v>
      </c>
      <c r="B1675" s="76" t="s">
        <v>4722</v>
      </c>
      <c r="C1675" s="76" t="s">
        <v>3483</v>
      </c>
      <c r="D1675" s="76" t="s">
        <v>3484</v>
      </c>
      <c r="E1675" s="77">
        <v>16001</v>
      </c>
      <c r="F1675" s="78" t="s">
        <v>4693</v>
      </c>
      <c r="G1675" s="78" t="s">
        <v>194</v>
      </c>
      <c r="H1675" s="78" t="s">
        <v>1629</v>
      </c>
      <c r="I1675" s="78" t="s">
        <v>15</v>
      </c>
      <c r="J1675" s="79">
        <v>2.62</v>
      </c>
      <c r="K1675" s="79">
        <v>27.72</v>
      </c>
      <c r="L1675" s="79" t="s">
        <v>17</v>
      </c>
      <c r="M1675" s="85"/>
      <c r="N1675" s="86"/>
      <c r="O1675" s="87"/>
      <c r="P1675" s="87"/>
      <c r="Q1675" s="82" t="s">
        <v>21</v>
      </c>
      <c r="R1675" s="82" t="s">
        <v>1630</v>
      </c>
      <c r="S1675" s="83"/>
    </row>
    <row r="1676" spans="1:19" ht="12.75" x14ac:dyDescent="0.2">
      <c r="A1676" s="74">
        <v>117252</v>
      </c>
      <c r="B1676" s="92" t="s">
        <v>4723</v>
      </c>
      <c r="C1676" s="76" t="s">
        <v>3483</v>
      </c>
      <c r="D1676" s="76" t="s">
        <v>3484</v>
      </c>
      <c r="E1676" s="93" t="s">
        <v>4724</v>
      </c>
      <c r="F1676" s="78" t="s">
        <v>3434</v>
      </c>
      <c r="G1676" s="78" t="s">
        <v>104</v>
      </c>
      <c r="H1676" s="78" t="s">
        <v>1629</v>
      </c>
      <c r="I1676" s="78" t="s">
        <v>15</v>
      </c>
      <c r="J1676" s="79">
        <v>2.62</v>
      </c>
      <c r="K1676" s="79">
        <v>42.78</v>
      </c>
      <c r="L1676" s="79" t="s">
        <v>17</v>
      </c>
      <c r="M1676" s="85"/>
      <c r="N1676" s="86"/>
      <c r="O1676" s="87"/>
      <c r="P1676" s="87"/>
      <c r="Q1676" s="80" t="s">
        <v>21</v>
      </c>
      <c r="R1676" s="88" t="s">
        <v>1630</v>
      </c>
      <c r="S1676" s="83"/>
    </row>
    <row r="1677" spans="1:19" ht="12.75" x14ac:dyDescent="0.2">
      <c r="A1677" s="74">
        <v>371068</v>
      </c>
      <c r="B1677" s="76" t="s">
        <v>4725</v>
      </c>
      <c r="C1677" s="76" t="s">
        <v>2698</v>
      </c>
      <c r="D1677" s="76" t="s">
        <v>1012</v>
      </c>
      <c r="E1677" s="77" t="s">
        <v>4726</v>
      </c>
      <c r="F1677" s="78" t="s">
        <v>4727</v>
      </c>
      <c r="G1677" s="78" t="s">
        <v>194</v>
      </c>
      <c r="H1677" s="78" t="s">
        <v>1629</v>
      </c>
      <c r="I1677" s="78" t="s">
        <v>15</v>
      </c>
      <c r="J1677" s="79">
        <v>2.62</v>
      </c>
      <c r="K1677" s="79">
        <v>43.62</v>
      </c>
      <c r="L1677" s="79" t="s">
        <v>17</v>
      </c>
      <c r="M1677" s="85"/>
      <c r="N1677" s="86"/>
      <c r="O1677" s="87"/>
      <c r="P1677" s="87"/>
      <c r="Q1677" s="82" t="s">
        <v>21</v>
      </c>
      <c r="R1677" s="82" t="s">
        <v>1630</v>
      </c>
      <c r="S1677" s="83"/>
    </row>
    <row r="1678" spans="1:19" ht="12.75" x14ac:dyDescent="0.2">
      <c r="A1678" s="74">
        <v>371067</v>
      </c>
      <c r="B1678" s="76" t="s">
        <v>4728</v>
      </c>
      <c r="C1678" s="76" t="s">
        <v>2698</v>
      </c>
      <c r="D1678" s="76" t="s">
        <v>1012</v>
      </c>
      <c r="E1678" s="77" t="s">
        <v>4729</v>
      </c>
      <c r="F1678" s="78" t="s">
        <v>4727</v>
      </c>
      <c r="G1678" s="78" t="s">
        <v>194</v>
      </c>
      <c r="H1678" s="78" t="s">
        <v>1629</v>
      </c>
      <c r="I1678" s="78" t="s">
        <v>15</v>
      </c>
      <c r="J1678" s="79">
        <v>2.62</v>
      </c>
      <c r="K1678" s="79">
        <v>43.62</v>
      </c>
      <c r="L1678" s="79" t="s">
        <v>17</v>
      </c>
      <c r="M1678" s="85"/>
      <c r="N1678" s="86"/>
      <c r="O1678" s="87"/>
      <c r="P1678" s="87"/>
      <c r="Q1678" s="82" t="s">
        <v>21</v>
      </c>
      <c r="R1678" s="82" t="s">
        <v>1630</v>
      </c>
      <c r="S1678" s="83"/>
    </row>
    <row r="1679" spans="1:19" ht="12.75" x14ac:dyDescent="0.2">
      <c r="A1679" s="74">
        <v>371063</v>
      </c>
      <c r="B1679" s="76" t="s">
        <v>4730</v>
      </c>
      <c r="C1679" s="76" t="s">
        <v>2698</v>
      </c>
      <c r="D1679" s="76" t="s">
        <v>1012</v>
      </c>
      <c r="E1679" s="77" t="s">
        <v>4731</v>
      </c>
      <c r="F1679" s="78" t="s">
        <v>4727</v>
      </c>
      <c r="G1679" s="78" t="s">
        <v>194</v>
      </c>
      <c r="H1679" s="78" t="s">
        <v>1629</v>
      </c>
      <c r="I1679" s="78" t="s">
        <v>15</v>
      </c>
      <c r="J1679" s="79">
        <v>2.62</v>
      </c>
      <c r="K1679" s="79">
        <v>43.62</v>
      </c>
      <c r="L1679" s="79" t="s">
        <v>17</v>
      </c>
      <c r="M1679" s="85"/>
      <c r="N1679" s="86"/>
      <c r="O1679" s="87"/>
      <c r="P1679" s="87"/>
      <c r="Q1679" s="82" t="s">
        <v>21</v>
      </c>
      <c r="R1679" s="82" t="s">
        <v>1630</v>
      </c>
      <c r="S1679" s="83"/>
    </row>
    <row r="1680" spans="1:19" ht="12.75" x14ac:dyDescent="0.2">
      <c r="A1680" s="74">
        <v>566818</v>
      </c>
      <c r="B1680" s="76" t="s">
        <v>4732</v>
      </c>
      <c r="C1680" s="76" t="s">
        <v>4733</v>
      </c>
      <c r="D1680" s="76" t="s">
        <v>1012</v>
      </c>
      <c r="E1680" s="77" t="s">
        <v>4734</v>
      </c>
      <c r="F1680" s="78" t="s">
        <v>4727</v>
      </c>
      <c r="G1680" s="78" t="s">
        <v>194</v>
      </c>
      <c r="H1680" s="78" t="s">
        <v>1629</v>
      </c>
      <c r="I1680" s="78" t="s">
        <v>15</v>
      </c>
      <c r="J1680" s="79">
        <v>2.62</v>
      </c>
      <c r="K1680" s="79">
        <v>43.62</v>
      </c>
      <c r="L1680" s="79" t="s">
        <v>17</v>
      </c>
      <c r="M1680" s="85"/>
      <c r="N1680" s="86"/>
      <c r="O1680" s="87"/>
      <c r="P1680" s="87"/>
      <c r="Q1680" s="82" t="s">
        <v>21</v>
      </c>
      <c r="R1680" s="82" t="s">
        <v>1630</v>
      </c>
      <c r="S1680" s="83"/>
    </row>
    <row r="1681" spans="1:19" ht="12.75" x14ac:dyDescent="0.2">
      <c r="A1681" s="74">
        <v>161872</v>
      </c>
      <c r="B1681" s="84" t="s">
        <v>4735</v>
      </c>
      <c r="C1681" s="76" t="s">
        <v>396</v>
      </c>
      <c r="D1681" s="76" t="s">
        <v>2454</v>
      </c>
      <c r="E1681" s="77">
        <v>2840022642</v>
      </c>
      <c r="F1681" s="80" t="s">
        <v>4736</v>
      </c>
      <c r="G1681" s="78" t="s">
        <v>33</v>
      </c>
      <c r="H1681" s="80" t="s">
        <v>1629</v>
      </c>
      <c r="I1681" s="80" t="s">
        <v>15</v>
      </c>
      <c r="J1681" s="90">
        <v>2.62</v>
      </c>
      <c r="K1681" s="90">
        <v>35.94</v>
      </c>
      <c r="L1681" s="90" t="s">
        <v>17</v>
      </c>
      <c r="M1681" s="85"/>
      <c r="N1681" s="86"/>
      <c r="O1681" s="87"/>
      <c r="P1681" s="87"/>
      <c r="Q1681" s="82" t="s">
        <v>21</v>
      </c>
      <c r="R1681" s="82" t="s">
        <v>1630</v>
      </c>
      <c r="S1681" s="83"/>
    </row>
    <row r="1682" spans="1:19" ht="12.75" x14ac:dyDescent="0.2">
      <c r="A1682" s="74">
        <v>256371</v>
      </c>
      <c r="B1682" s="76" t="s">
        <v>4737</v>
      </c>
      <c r="C1682" s="76" t="s">
        <v>1014</v>
      </c>
      <c r="D1682" s="76" t="s">
        <v>1187</v>
      </c>
      <c r="E1682" s="77">
        <v>2840036098</v>
      </c>
      <c r="F1682" s="78" t="s">
        <v>308</v>
      </c>
      <c r="G1682" s="78" t="s">
        <v>33</v>
      </c>
      <c r="H1682" s="78" t="s">
        <v>1629</v>
      </c>
      <c r="I1682" s="78" t="s">
        <v>15</v>
      </c>
      <c r="J1682" s="79">
        <v>2.62</v>
      </c>
      <c r="K1682" s="79">
        <v>37.36</v>
      </c>
      <c r="L1682" s="79" t="s">
        <v>17</v>
      </c>
      <c r="M1682" s="85"/>
      <c r="N1682" s="86"/>
      <c r="O1682" s="87"/>
      <c r="P1682" s="87"/>
      <c r="Q1682" s="80" t="s">
        <v>21</v>
      </c>
      <c r="R1682" s="80" t="s">
        <v>1802</v>
      </c>
      <c r="S1682" s="83"/>
    </row>
    <row r="1683" spans="1:19" ht="12.75" x14ac:dyDescent="0.2">
      <c r="A1683" s="74">
        <v>338670</v>
      </c>
      <c r="B1683" s="76" t="s">
        <v>4738</v>
      </c>
      <c r="C1683" s="76" t="s">
        <v>1014</v>
      </c>
      <c r="D1683" s="76" t="s">
        <v>1187</v>
      </c>
      <c r="E1683" s="77">
        <v>2840062984</v>
      </c>
      <c r="F1683" s="78" t="s">
        <v>4739</v>
      </c>
      <c r="G1683" s="78" t="s">
        <v>33</v>
      </c>
      <c r="H1683" s="78" t="s">
        <v>1629</v>
      </c>
      <c r="I1683" s="78" t="s">
        <v>15</v>
      </c>
      <c r="J1683" s="79">
        <v>2.62</v>
      </c>
      <c r="K1683" s="79">
        <v>37.36</v>
      </c>
      <c r="L1683" s="79" t="s">
        <v>17</v>
      </c>
      <c r="M1683" s="85"/>
      <c r="N1683" s="86"/>
      <c r="O1683" s="87"/>
      <c r="P1683" s="87"/>
      <c r="Q1683" s="80" t="s">
        <v>21</v>
      </c>
      <c r="R1683" s="80" t="s">
        <v>1802</v>
      </c>
      <c r="S1683" s="83"/>
    </row>
    <row r="1684" spans="1:19" ht="12.75" x14ac:dyDescent="0.2">
      <c r="A1684" s="74">
        <v>104879</v>
      </c>
      <c r="B1684" s="92" t="s">
        <v>4740</v>
      </c>
      <c r="C1684" s="76" t="s">
        <v>1014</v>
      </c>
      <c r="D1684" s="76" t="s">
        <v>4741</v>
      </c>
      <c r="E1684" s="93">
        <v>2840052889</v>
      </c>
      <c r="F1684" s="78" t="s">
        <v>4742</v>
      </c>
      <c r="G1684" s="78" t="s">
        <v>33</v>
      </c>
      <c r="H1684" s="78" t="s">
        <v>1629</v>
      </c>
      <c r="I1684" s="78" t="s">
        <v>15</v>
      </c>
      <c r="J1684" s="79">
        <v>2.62</v>
      </c>
      <c r="K1684" s="79">
        <v>37.36</v>
      </c>
      <c r="L1684" s="79" t="s">
        <v>17</v>
      </c>
      <c r="M1684" s="85"/>
      <c r="N1684" s="86"/>
      <c r="O1684" s="87"/>
      <c r="P1684" s="87"/>
      <c r="Q1684" s="89"/>
      <c r="R1684" s="89"/>
      <c r="S1684" s="84" t="s">
        <v>4743</v>
      </c>
    </row>
    <row r="1685" spans="1:19" ht="12.75" x14ac:dyDescent="0.2">
      <c r="A1685" s="74">
        <v>191090</v>
      </c>
      <c r="B1685" s="76" t="s">
        <v>4744</v>
      </c>
      <c r="C1685" s="76" t="s">
        <v>1014</v>
      </c>
      <c r="D1685" s="76" t="s">
        <v>1187</v>
      </c>
      <c r="E1685" s="77">
        <v>2840062933</v>
      </c>
      <c r="F1685" s="78" t="s">
        <v>4739</v>
      </c>
      <c r="G1685" s="78" t="s">
        <v>33</v>
      </c>
      <c r="H1685" s="78" t="s">
        <v>1629</v>
      </c>
      <c r="I1685" s="78" t="s">
        <v>15</v>
      </c>
      <c r="J1685" s="79">
        <v>2.62</v>
      </c>
      <c r="K1685" s="79">
        <v>37.36</v>
      </c>
      <c r="L1685" s="79" t="s">
        <v>17</v>
      </c>
      <c r="M1685" s="85"/>
      <c r="N1685" s="86"/>
      <c r="O1685" s="87"/>
      <c r="P1685" s="87"/>
      <c r="Q1685" s="80" t="s">
        <v>21</v>
      </c>
      <c r="R1685" s="80" t="s">
        <v>1802</v>
      </c>
      <c r="S1685" s="83"/>
    </row>
    <row r="1686" spans="1:19" ht="12.75" x14ac:dyDescent="0.2">
      <c r="A1686" s="74">
        <v>537871</v>
      </c>
      <c r="B1686" s="76" t="s">
        <v>4745</v>
      </c>
      <c r="C1686" s="76" t="s">
        <v>1014</v>
      </c>
      <c r="D1686" s="76" t="s">
        <v>1187</v>
      </c>
      <c r="E1686" s="77">
        <v>2840021910</v>
      </c>
      <c r="F1686" s="78" t="s">
        <v>1020</v>
      </c>
      <c r="G1686" s="78" t="s">
        <v>33</v>
      </c>
      <c r="H1686" s="78" t="s">
        <v>1629</v>
      </c>
      <c r="I1686" s="78" t="s">
        <v>15</v>
      </c>
      <c r="J1686" s="79">
        <v>2.62</v>
      </c>
      <c r="K1686" s="79">
        <v>26.86</v>
      </c>
      <c r="L1686" s="79" t="s">
        <v>17</v>
      </c>
      <c r="M1686" s="85"/>
      <c r="N1686" s="86"/>
      <c r="O1686" s="87"/>
      <c r="P1686" s="87"/>
      <c r="Q1686" s="80" t="s">
        <v>21</v>
      </c>
      <c r="R1686" s="80" t="s">
        <v>1802</v>
      </c>
      <c r="S1686" s="83"/>
    </row>
    <row r="1687" spans="1:19" ht="12.75" x14ac:dyDescent="0.2">
      <c r="A1687" s="74">
        <v>661071</v>
      </c>
      <c r="B1687" s="76" t="s">
        <v>4746</v>
      </c>
      <c r="C1687" s="76" t="s">
        <v>1022</v>
      </c>
      <c r="D1687" s="76" t="s">
        <v>1023</v>
      </c>
      <c r="E1687" s="77">
        <v>14498</v>
      </c>
      <c r="F1687" s="78" t="s">
        <v>629</v>
      </c>
      <c r="G1687" s="78" t="s">
        <v>33</v>
      </c>
      <c r="H1687" s="78" t="s">
        <v>1629</v>
      </c>
      <c r="I1687" s="78" t="s">
        <v>15</v>
      </c>
      <c r="J1687" s="79">
        <v>2.62</v>
      </c>
      <c r="K1687" s="79">
        <v>52.62</v>
      </c>
      <c r="L1687" s="79" t="s">
        <v>17</v>
      </c>
      <c r="M1687" s="85"/>
      <c r="N1687" s="86"/>
      <c r="O1687" s="87"/>
      <c r="P1687" s="87"/>
      <c r="Q1687" s="80" t="s">
        <v>21</v>
      </c>
      <c r="R1687" s="80" t="s">
        <v>1630</v>
      </c>
      <c r="S1687" s="83"/>
    </row>
    <row r="1688" spans="1:19" ht="12.75" x14ac:dyDescent="0.2">
      <c r="A1688" s="74">
        <v>745591</v>
      </c>
      <c r="B1688" s="76" t="s">
        <v>4747</v>
      </c>
      <c r="C1688" s="76" t="s">
        <v>1400</v>
      </c>
      <c r="D1688" s="76" t="s">
        <v>212</v>
      </c>
      <c r="E1688" s="77" t="s">
        <v>4748</v>
      </c>
      <c r="F1688" s="78" t="s">
        <v>4749</v>
      </c>
      <c r="G1688" s="78" t="s">
        <v>33</v>
      </c>
      <c r="H1688" s="78" t="s">
        <v>1629</v>
      </c>
      <c r="I1688" s="78" t="s">
        <v>15</v>
      </c>
      <c r="J1688" s="79">
        <v>2.62</v>
      </c>
      <c r="K1688" s="79">
        <v>59.57</v>
      </c>
      <c r="L1688" s="79" t="s">
        <v>17</v>
      </c>
      <c r="M1688" s="85"/>
      <c r="N1688" s="86"/>
      <c r="O1688" s="87"/>
      <c r="P1688" s="87"/>
      <c r="Q1688" s="82" t="s">
        <v>21</v>
      </c>
      <c r="R1688" s="82" t="s">
        <v>1630</v>
      </c>
      <c r="S1688" s="83"/>
    </row>
    <row r="1689" spans="1:19" ht="12.75" x14ac:dyDescent="0.2">
      <c r="A1689" s="74">
        <v>646562</v>
      </c>
      <c r="B1689" s="76" t="s">
        <v>4750</v>
      </c>
      <c r="C1689" s="76" t="s">
        <v>1534</v>
      </c>
      <c r="D1689" s="76" t="s">
        <v>212</v>
      </c>
      <c r="E1689" s="77" t="s">
        <v>4751</v>
      </c>
      <c r="F1689" s="78" t="s">
        <v>2195</v>
      </c>
      <c r="G1689" s="78" t="s">
        <v>33</v>
      </c>
      <c r="H1689" s="78" t="s">
        <v>1629</v>
      </c>
      <c r="I1689" s="78" t="s">
        <v>15</v>
      </c>
      <c r="J1689" s="79">
        <v>2.62</v>
      </c>
      <c r="K1689" s="79">
        <v>27.68</v>
      </c>
      <c r="L1689" s="79" t="s">
        <v>17</v>
      </c>
      <c r="M1689" s="85"/>
      <c r="N1689" s="86"/>
      <c r="O1689" s="87"/>
      <c r="P1689" s="87"/>
      <c r="Q1689" s="80" t="s">
        <v>21</v>
      </c>
      <c r="R1689" s="80" t="s">
        <v>1630</v>
      </c>
      <c r="S1689" s="83"/>
    </row>
    <row r="1690" spans="1:19" ht="12.75" x14ac:dyDescent="0.2">
      <c r="A1690" s="74">
        <v>108310</v>
      </c>
      <c r="B1690" s="76" t="s">
        <v>4752</v>
      </c>
      <c r="C1690" s="76" t="s">
        <v>1534</v>
      </c>
      <c r="D1690" s="76" t="s">
        <v>212</v>
      </c>
      <c r="E1690" s="77" t="s">
        <v>4753</v>
      </c>
      <c r="F1690" s="78" t="s">
        <v>4754</v>
      </c>
      <c r="G1690" s="78" t="s">
        <v>33</v>
      </c>
      <c r="H1690" s="78" t="s">
        <v>1629</v>
      </c>
      <c r="I1690" s="78" t="s">
        <v>15</v>
      </c>
      <c r="J1690" s="79">
        <v>2.62</v>
      </c>
      <c r="K1690" s="79">
        <v>32.46</v>
      </c>
      <c r="L1690" s="79" t="s">
        <v>17</v>
      </c>
      <c r="M1690" s="85"/>
      <c r="N1690" s="86"/>
      <c r="O1690" s="87"/>
      <c r="P1690" s="87"/>
      <c r="Q1690" s="80" t="s">
        <v>21</v>
      </c>
      <c r="R1690" s="80" t="s">
        <v>1630</v>
      </c>
      <c r="S1690" s="83"/>
    </row>
    <row r="1691" spans="1:19" ht="12.75" x14ac:dyDescent="0.2">
      <c r="A1691" s="74">
        <v>256363</v>
      </c>
      <c r="B1691" s="76" t="s">
        <v>4755</v>
      </c>
      <c r="C1691" s="76" t="s">
        <v>1014</v>
      </c>
      <c r="D1691" s="76" t="s">
        <v>1187</v>
      </c>
      <c r="E1691" s="77">
        <v>2840043578</v>
      </c>
      <c r="F1691" s="78" t="s">
        <v>308</v>
      </c>
      <c r="G1691" s="78" t="s">
        <v>33</v>
      </c>
      <c r="H1691" s="78" t="s">
        <v>1629</v>
      </c>
      <c r="I1691" s="78" t="s">
        <v>15</v>
      </c>
      <c r="J1691" s="79">
        <v>2.62</v>
      </c>
      <c r="K1691" s="79">
        <v>37.36</v>
      </c>
      <c r="L1691" s="79" t="s">
        <v>17</v>
      </c>
      <c r="M1691" s="85"/>
      <c r="N1691" s="86"/>
      <c r="O1691" s="87"/>
      <c r="P1691" s="87"/>
      <c r="Q1691" s="80" t="s">
        <v>21</v>
      </c>
      <c r="R1691" s="80" t="s">
        <v>1802</v>
      </c>
      <c r="S1691" s="83"/>
    </row>
    <row r="1692" spans="1:19" ht="12.75" x14ac:dyDescent="0.2">
      <c r="A1692" s="74">
        <v>599282</v>
      </c>
      <c r="B1692" s="76" t="s">
        <v>4756</v>
      </c>
      <c r="C1692" s="76" t="s">
        <v>1025</v>
      </c>
      <c r="D1692" s="76" t="s">
        <v>212</v>
      </c>
      <c r="E1692" s="77" t="s">
        <v>1026</v>
      </c>
      <c r="F1692" s="78" t="s">
        <v>1027</v>
      </c>
      <c r="G1692" s="78" t="s">
        <v>33</v>
      </c>
      <c r="H1692" s="78" t="s">
        <v>1629</v>
      </c>
      <c r="I1692" s="78" t="s">
        <v>15</v>
      </c>
      <c r="J1692" s="79">
        <v>2.62</v>
      </c>
      <c r="K1692" s="79">
        <v>28.71</v>
      </c>
      <c r="L1692" s="79" t="s">
        <v>17</v>
      </c>
      <c r="M1692" s="85"/>
      <c r="N1692" s="86"/>
      <c r="O1692" s="87"/>
      <c r="P1692" s="87"/>
      <c r="Q1692" s="82" t="s">
        <v>21</v>
      </c>
      <c r="R1692" s="82" t="s">
        <v>1630</v>
      </c>
      <c r="S1692" s="83"/>
    </row>
    <row r="1693" spans="1:19" ht="12.75" x14ac:dyDescent="0.2">
      <c r="A1693" s="74">
        <v>265971</v>
      </c>
      <c r="B1693" s="76" t="s">
        <v>4757</v>
      </c>
      <c r="C1693" s="76" t="s">
        <v>1025</v>
      </c>
      <c r="D1693" s="76" t="s">
        <v>212</v>
      </c>
      <c r="E1693" s="77" t="s">
        <v>1029</v>
      </c>
      <c r="F1693" s="78" t="s">
        <v>1030</v>
      </c>
      <c r="G1693" s="78" t="s">
        <v>33</v>
      </c>
      <c r="H1693" s="78" t="s">
        <v>1629</v>
      </c>
      <c r="I1693" s="78" t="s">
        <v>15</v>
      </c>
      <c r="J1693" s="79">
        <v>2.62</v>
      </c>
      <c r="K1693" s="79">
        <v>30.13</v>
      </c>
      <c r="L1693" s="79" t="s">
        <v>17</v>
      </c>
      <c r="M1693" s="85"/>
      <c r="N1693" s="86"/>
      <c r="O1693" s="87"/>
      <c r="P1693" s="87"/>
      <c r="Q1693" s="80" t="s">
        <v>21</v>
      </c>
      <c r="R1693" s="82" t="s">
        <v>1630</v>
      </c>
      <c r="S1693" s="83"/>
    </row>
    <row r="1694" spans="1:19" ht="12.75" x14ac:dyDescent="0.2">
      <c r="A1694" s="74">
        <v>266020</v>
      </c>
      <c r="B1694" s="76" t="s">
        <v>4758</v>
      </c>
      <c r="C1694" s="76" t="s">
        <v>1032</v>
      </c>
      <c r="D1694" s="76" t="s">
        <v>212</v>
      </c>
      <c r="E1694" s="77" t="s">
        <v>1033</v>
      </c>
      <c r="F1694" s="78" t="s">
        <v>1030</v>
      </c>
      <c r="G1694" s="78" t="s">
        <v>33</v>
      </c>
      <c r="H1694" s="78" t="s">
        <v>1629</v>
      </c>
      <c r="I1694" s="78" t="s">
        <v>15</v>
      </c>
      <c r="J1694" s="79">
        <v>2.62</v>
      </c>
      <c r="K1694" s="79">
        <v>28.71</v>
      </c>
      <c r="L1694" s="79" t="s">
        <v>17</v>
      </c>
      <c r="M1694" s="85"/>
      <c r="N1694" s="86"/>
      <c r="O1694" s="87"/>
      <c r="P1694" s="87"/>
      <c r="Q1694" s="80" t="s">
        <v>21</v>
      </c>
      <c r="R1694" s="82" t="s">
        <v>1630</v>
      </c>
      <c r="S1694" s="83"/>
    </row>
    <row r="1695" spans="1:19" ht="12.75" x14ac:dyDescent="0.2">
      <c r="A1695" s="74">
        <v>865601</v>
      </c>
      <c r="B1695" s="76" t="s">
        <v>4759</v>
      </c>
      <c r="C1695" s="76" t="s">
        <v>1035</v>
      </c>
      <c r="D1695" s="76" t="s">
        <v>1187</v>
      </c>
      <c r="E1695" s="77">
        <v>2840066689</v>
      </c>
      <c r="F1695" s="78" t="s">
        <v>1036</v>
      </c>
      <c r="G1695" s="78" t="s">
        <v>33</v>
      </c>
      <c r="H1695" s="78" t="s">
        <v>1629</v>
      </c>
      <c r="I1695" s="78" t="s">
        <v>15</v>
      </c>
      <c r="J1695" s="79">
        <v>2.62</v>
      </c>
      <c r="K1695" s="79">
        <v>37.36</v>
      </c>
      <c r="L1695" s="79" t="s">
        <v>17</v>
      </c>
      <c r="M1695" s="85"/>
      <c r="N1695" s="86"/>
      <c r="O1695" s="87"/>
      <c r="P1695" s="87"/>
      <c r="Q1695" s="80" t="s">
        <v>21</v>
      </c>
      <c r="R1695" s="82" t="s">
        <v>1630</v>
      </c>
      <c r="S1695" s="83"/>
    </row>
    <row r="1696" spans="1:19" ht="12.75" x14ac:dyDescent="0.2">
      <c r="A1696" s="74">
        <v>515357</v>
      </c>
      <c r="B1696" s="84" t="s">
        <v>4760</v>
      </c>
      <c r="C1696" s="76" t="s">
        <v>4761</v>
      </c>
      <c r="D1696" s="76" t="s">
        <v>2454</v>
      </c>
      <c r="E1696" s="77">
        <v>2840074993</v>
      </c>
      <c r="F1696" s="80" t="s">
        <v>4762</v>
      </c>
      <c r="G1696" s="78" t="s">
        <v>33</v>
      </c>
      <c r="H1696" s="80" t="s">
        <v>1629</v>
      </c>
      <c r="I1696" s="80" t="s">
        <v>15</v>
      </c>
      <c r="J1696" s="90">
        <v>2.62</v>
      </c>
      <c r="K1696" s="90">
        <v>37.36</v>
      </c>
      <c r="L1696" s="90" t="s">
        <v>17</v>
      </c>
      <c r="M1696" s="85"/>
      <c r="N1696" s="86"/>
      <c r="O1696" s="87"/>
      <c r="P1696" s="87"/>
      <c r="Q1696" s="82" t="s">
        <v>21</v>
      </c>
      <c r="R1696" s="82" t="s">
        <v>1630</v>
      </c>
      <c r="S1696" s="89"/>
    </row>
    <row r="1697" spans="1:19" ht="12.75" x14ac:dyDescent="0.2">
      <c r="A1697" s="74">
        <v>328398</v>
      </c>
      <c r="B1697" s="76" t="s">
        <v>4763</v>
      </c>
      <c r="C1697" s="76" t="s">
        <v>1402</v>
      </c>
      <c r="D1697" s="76" t="s">
        <v>4764</v>
      </c>
      <c r="E1697" s="77">
        <v>49000012781</v>
      </c>
      <c r="F1697" s="78" t="s">
        <v>532</v>
      </c>
      <c r="G1697" s="78" t="s">
        <v>194</v>
      </c>
      <c r="H1697" s="78" t="s">
        <v>1629</v>
      </c>
      <c r="I1697" s="78" t="s">
        <v>15</v>
      </c>
      <c r="J1697" s="79">
        <v>2.62</v>
      </c>
      <c r="K1697" s="79">
        <v>21.94</v>
      </c>
      <c r="L1697" s="79" t="s">
        <v>17</v>
      </c>
      <c r="M1697" s="85"/>
      <c r="N1697" s="86"/>
      <c r="O1697" s="87"/>
      <c r="P1697" s="87"/>
      <c r="Q1697" s="82" t="s">
        <v>21</v>
      </c>
      <c r="R1697" s="82" t="s">
        <v>1630</v>
      </c>
      <c r="S1697" s="94" t="s">
        <v>1784</v>
      </c>
    </row>
    <row r="1698" spans="1:19" ht="12.75" x14ac:dyDescent="0.2">
      <c r="A1698" s="74">
        <v>328411</v>
      </c>
      <c r="B1698" s="76" t="s">
        <v>4765</v>
      </c>
      <c r="C1698" s="76" t="s">
        <v>1404</v>
      </c>
      <c r="D1698" s="76" t="s">
        <v>4764</v>
      </c>
      <c r="E1698" s="77">
        <v>49000010633</v>
      </c>
      <c r="F1698" s="78" t="s">
        <v>532</v>
      </c>
      <c r="G1698" s="78" t="s">
        <v>194</v>
      </c>
      <c r="H1698" s="78" t="s">
        <v>1629</v>
      </c>
      <c r="I1698" s="78" t="s">
        <v>15</v>
      </c>
      <c r="J1698" s="79">
        <v>2.62</v>
      </c>
      <c r="K1698" s="79">
        <v>21.94</v>
      </c>
      <c r="L1698" s="79" t="s">
        <v>17</v>
      </c>
      <c r="M1698" s="85"/>
      <c r="N1698" s="86"/>
      <c r="O1698" s="87"/>
      <c r="P1698" s="87"/>
      <c r="Q1698" s="82" t="s">
        <v>21</v>
      </c>
      <c r="R1698" s="82" t="s">
        <v>1802</v>
      </c>
      <c r="S1698" s="94" t="s">
        <v>1784</v>
      </c>
    </row>
    <row r="1699" spans="1:19" ht="12.75" x14ac:dyDescent="0.2">
      <c r="A1699" s="74">
        <v>185461</v>
      </c>
      <c r="B1699" s="76" t="s">
        <v>4766</v>
      </c>
      <c r="C1699" s="76" t="s">
        <v>4767</v>
      </c>
      <c r="D1699" s="76" t="s">
        <v>4764</v>
      </c>
      <c r="E1699" s="77">
        <v>49000042849</v>
      </c>
      <c r="F1699" s="78" t="s">
        <v>532</v>
      </c>
      <c r="G1699" s="78" t="s">
        <v>194</v>
      </c>
      <c r="H1699" s="78" t="s">
        <v>1629</v>
      </c>
      <c r="I1699" s="78" t="s">
        <v>15</v>
      </c>
      <c r="J1699" s="79">
        <v>2.62</v>
      </c>
      <c r="K1699" s="79">
        <v>21.94</v>
      </c>
      <c r="L1699" s="79" t="s">
        <v>17</v>
      </c>
      <c r="M1699" s="85"/>
      <c r="N1699" s="86"/>
      <c r="O1699" s="87"/>
      <c r="P1699" s="87"/>
      <c r="Q1699" s="82" t="s">
        <v>21</v>
      </c>
      <c r="R1699" s="82" t="s">
        <v>1802</v>
      </c>
      <c r="S1699" s="94" t="s">
        <v>1784</v>
      </c>
    </row>
    <row r="1700" spans="1:19" ht="12.75" x14ac:dyDescent="0.2">
      <c r="A1700" s="74">
        <v>561921</v>
      </c>
      <c r="B1700" s="84" t="s">
        <v>4768</v>
      </c>
      <c r="C1700" s="76" t="s">
        <v>44</v>
      </c>
      <c r="D1700" s="76" t="s">
        <v>4438</v>
      </c>
      <c r="E1700" s="77">
        <v>4662495</v>
      </c>
      <c r="F1700" s="78" t="s">
        <v>4769</v>
      </c>
      <c r="G1700" s="78" t="s">
        <v>19</v>
      </c>
      <c r="H1700" s="78" t="s">
        <v>1629</v>
      </c>
      <c r="I1700" s="80" t="s">
        <v>15</v>
      </c>
      <c r="J1700" s="79">
        <v>2.62</v>
      </c>
      <c r="K1700" s="79" t="s">
        <v>16</v>
      </c>
      <c r="L1700" s="79" t="s">
        <v>17</v>
      </c>
      <c r="M1700" s="85"/>
      <c r="N1700" s="86"/>
      <c r="O1700" s="87"/>
      <c r="P1700" s="87"/>
      <c r="Q1700" s="82" t="s">
        <v>21</v>
      </c>
      <c r="R1700" s="82" t="s">
        <v>1630</v>
      </c>
      <c r="S1700" s="89"/>
    </row>
    <row r="1701" spans="1:19" ht="12.75" x14ac:dyDescent="0.2">
      <c r="A1701" s="74">
        <v>101427</v>
      </c>
      <c r="B1701" s="76" t="s">
        <v>4770</v>
      </c>
      <c r="C1701" s="76" t="s">
        <v>4771</v>
      </c>
      <c r="D1701" s="76" t="s">
        <v>2819</v>
      </c>
      <c r="E1701" s="77">
        <v>16</v>
      </c>
      <c r="F1701" s="78" t="s">
        <v>4772</v>
      </c>
      <c r="G1701" s="78" t="s">
        <v>33</v>
      </c>
      <c r="H1701" s="78" t="s">
        <v>1629</v>
      </c>
      <c r="I1701" s="78" t="s">
        <v>15</v>
      </c>
      <c r="J1701" s="79">
        <v>2.62</v>
      </c>
      <c r="K1701" s="79">
        <v>42.74</v>
      </c>
      <c r="L1701" s="79" t="s">
        <v>17</v>
      </c>
      <c r="M1701" s="85"/>
      <c r="N1701" s="86"/>
      <c r="O1701" s="87"/>
      <c r="P1701" s="87"/>
      <c r="Q1701" s="82" t="s">
        <v>21</v>
      </c>
      <c r="R1701" s="82" t="s">
        <v>1630</v>
      </c>
      <c r="S1701" s="94" t="s">
        <v>1671</v>
      </c>
    </row>
    <row r="1702" spans="1:19" ht="12.75" x14ac:dyDescent="0.2">
      <c r="A1702" s="74">
        <v>281812</v>
      </c>
      <c r="B1702" s="84" t="s">
        <v>4773</v>
      </c>
      <c r="C1702" s="84" t="s">
        <v>4774</v>
      </c>
      <c r="D1702" s="76" t="s">
        <v>1044</v>
      </c>
      <c r="E1702" s="77" t="s">
        <v>4775</v>
      </c>
      <c r="F1702" s="78" t="s">
        <v>271</v>
      </c>
      <c r="G1702" s="78" t="s">
        <v>272</v>
      </c>
      <c r="H1702" s="78" t="s">
        <v>1629</v>
      </c>
      <c r="I1702" s="78" t="s">
        <v>15</v>
      </c>
      <c r="J1702" s="79">
        <v>2.62</v>
      </c>
      <c r="K1702" s="79">
        <v>27.2</v>
      </c>
      <c r="L1702" s="90" t="s">
        <v>17</v>
      </c>
      <c r="M1702" s="85"/>
      <c r="N1702" s="86"/>
      <c r="O1702" s="87"/>
      <c r="P1702" s="87"/>
      <c r="Q1702" s="82" t="s">
        <v>21</v>
      </c>
      <c r="R1702" s="88" t="s">
        <v>1630</v>
      </c>
      <c r="S1702" s="94" t="s">
        <v>1784</v>
      </c>
    </row>
    <row r="1703" spans="1:19" ht="12.75" x14ac:dyDescent="0.2">
      <c r="A1703" s="74">
        <v>601580</v>
      </c>
      <c r="B1703" s="92" t="s">
        <v>4776</v>
      </c>
      <c r="C1703" s="76" t="s">
        <v>1043</v>
      </c>
      <c r="D1703" s="76" t="s">
        <v>4777</v>
      </c>
      <c r="E1703" s="93" t="s">
        <v>4778</v>
      </c>
      <c r="F1703" s="78" t="s">
        <v>4779</v>
      </c>
      <c r="G1703" s="78" t="s">
        <v>272</v>
      </c>
      <c r="H1703" s="78" t="s">
        <v>1629</v>
      </c>
      <c r="I1703" s="78" t="s">
        <v>15</v>
      </c>
      <c r="J1703" s="79">
        <v>2.62</v>
      </c>
      <c r="K1703" s="79">
        <v>52.26</v>
      </c>
      <c r="L1703" s="79" t="s">
        <v>17</v>
      </c>
      <c r="M1703" s="85"/>
      <c r="N1703" s="86"/>
      <c r="O1703" s="87"/>
      <c r="P1703" s="87"/>
      <c r="Q1703" s="82" t="s">
        <v>21</v>
      </c>
      <c r="R1703" s="88" t="s">
        <v>1630</v>
      </c>
      <c r="S1703" s="94" t="s">
        <v>4122</v>
      </c>
    </row>
    <row r="1704" spans="1:19" ht="12.75" x14ac:dyDescent="0.2">
      <c r="A1704" s="74">
        <v>199192</v>
      </c>
      <c r="B1704" s="76" t="s">
        <v>4780</v>
      </c>
      <c r="C1704" s="76" t="s">
        <v>1043</v>
      </c>
      <c r="D1704" s="76" t="s">
        <v>1044</v>
      </c>
      <c r="E1704" s="77" t="s">
        <v>4781</v>
      </c>
      <c r="F1704" s="78" t="s">
        <v>271</v>
      </c>
      <c r="G1704" s="78" t="s">
        <v>272</v>
      </c>
      <c r="H1704" s="78" t="s">
        <v>1629</v>
      </c>
      <c r="I1704" s="78" t="s">
        <v>15</v>
      </c>
      <c r="J1704" s="79">
        <v>2.62</v>
      </c>
      <c r="K1704" s="79">
        <v>31.6</v>
      </c>
      <c r="L1704" s="79" t="s">
        <v>17</v>
      </c>
      <c r="M1704" s="85"/>
      <c r="N1704" s="86"/>
      <c r="O1704" s="87"/>
      <c r="P1704" s="87"/>
      <c r="Q1704" s="80" t="s">
        <v>21</v>
      </c>
      <c r="R1704" s="82" t="s">
        <v>1630</v>
      </c>
      <c r="S1704" s="84" t="s">
        <v>1671</v>
      </c>
    </row>
    <row r="1705" spans="1:19" ht="12.75" x14ac:dyDescent="0.2">
      <c r="A1705" s="74">
        <v>334670</v>
      </c>
      <c r="B1705" s="76" t="s">
        <v>4782</v>
      </c>
      <c r="C1705" s="76" t="s">
        <v>1043</v>
      </c>
      <c r="D1705" s="76" t="s">
        <v>1044</v>
      </c>
      <c r="E1705" s="77" t="s">
        <v>1048</v>
      </c>
      <c r="F1705" s="78" t="s">
        <v>517</v>
      </c>
      <c r="G1705" s="78" t="s">
        <v>272</v>
      </c>
      <c r="H1705" s="78" t="s">
        <v>1629</v>
      </c>
      <c r="I1705" s="78" t="s">
        <v>15</v>
      </c>
      <c r="J1705" s="79">
        <v>2.62</v>
      </c>
      <c r="K1705" s="79">
        <v>15.66</v>
      </c>
      <c r="L1705" s="79" t="s">
        <v>17</v>
      </c>
      <c r="M1705" s="85"/>
      <c r="N1705" s="86"/>
      <c r="O1705" s="87"/>
      <c r="P1705" s="87"/>
      <c r="Q1705" s="82" t="s">
        <v>21</v>
      </c>
      <c r="R1705" s="82" t="s">
        <v>1630</v>
      </c>
      <c r="S1705" s="89"/>
    </row>
    <row r="1706" spans="1:19" ht="12.75" x14ac:dyDescent="0.2">
      <c r="A1706" s="74">
        <v>513628</v>
      </c>
      <c r="B1706" s="76" t="s">
        <v>4783</v>
      </c>
      <c r="C1706" s="76" t="s">
        <v>998</v>
      </c>
      <c r="D1706" s="76" t="s">
        <v>999</v>
      </c>
      <c r="E1706" s="77">
        <v>51362</v>
      </c>
      <c r="F1706" s="78" t="s">
        <v>4784</v>
      </c>
      <c r="G1706" s="78" t="s">
        <v>33</v>
      </c>
      <c r="H1706" s="78" t="s">
        <v>1629</v>
      </c>
      <c r="I1706" s="78" t="s">
        <v>15</v>
      </c>
      <c r="J1706" s="79">
        <v>2.62</v>
      </c>
      <c r="K1706" s="79">
        <v>9.83</v>
      </c>
      <c r="L1706" s="79" t="s">
        <v>17</v>
      </c>
      <c r="M1706" s="85"/>
      <c r="N1706" s="86"/>
      <c r="O1706" s="87"/>
      <c r="P1706" s="87"/>
      <c r="Q1706" s="80" t="s">
        <v>21</v>
      </c>
      <c r="R1706" s="80" t="s">
        <v>1802</v>
      </c>
      <c r="S1706" s="83"/>
    </row>
    <row r="1707" spans="1:19" ht="12.75" x14ac:dyDescent="0.2">
      <c r="A1707" s="74">
        <v>331473</v>
      </c>
      <c r="B1707" s="76" t="s">
        <v>4785</v>
      </c>
      <c r="C1707" s="76" t="s">
        <v>998</v>
      </c>
      <c r="D1707" s="76" t="s">
        <v>999</v>
      </c>
      <c r="E1707" s="77">
        <v>33147</v>
      </c>
      <c r="F1707" s="78" t="s">
        <v>4786</v>
      </c>
      <c r="G1707" s="78" t="s">
        <v>33</v>
      </c>
      <c r="H1707" s="78" t="s">
        <v>1629</v>
      </c>
      <c r="I1707" s="78" t="s">
        <v>15</v>
      </c>
      <c r="J1707" s="79">
        <v>2.62</v>
      </c>
      <c r="K1707" s="79">
        <v>11.86</v>
      </c>
      <c r="L1707" s="79" t="s">
        <v>17</v>
      </c>
      <c r="M1707" s="85"/>
      <c r="N1707" s="86"/>
      <c r="O1707" s="87"/>
      <c r="P1707" s="87"/>
      <c r="Q1707" s="80" t="s">
        <v>21</v>
      </c>
      <c r="R1707" s="80" t="s">
        <v>1802</v>
      </c>
      <c r="S1707" s="84" t="s">
        <v>1784</v>
      </c>
    </row>
    <row r="1708" spans="1:19" ht="12.75" x14ac:dyDescent="0.2">
      <c r="A1708" s="74">
        <v>431008</v>
      </c>
      <c r="B1708" s="76" t="s">
        <v>4787</v>
      </c>
      <c r="C1708" s="76" t="s">
        <v>1050</v>
      </c>
      <c r="D1708" s="76" t="s">
        <v>1051</v>
      </c>
      <c r="E1708" s="77">
        <v>509</v>
      </c>
      <c r="F1708" s="78" t="s">
        <v>4786</v>
      </c>
      <c r="G1708" s="78" t="s">
        <v>33</v>
      </c>
      <c r="H1708" s="78" t="s">
        <v>1629</v>
      </c>
      <c r="I1708" s="78" t="s">
        <v>15</v>
      </c>
      <c r="J1708" s="79">
        <v>2.62</v>
      </c>
      <c r="K1708" s="79">
        <v>11.46</v>
      </c>
      <c r="L1708" s="79" t="s">
        <v>17</v>
      </c>
      <c r="M1708" s="85"/>
      <c r="N1708" s="86"/>
      <c r="O1708" s="87"/>
      <c r="P1708" s="87"/>
      <c r="Q1708" s="89"/>
      <c r="R1708" s="82" t="s">
        <v>1802</v>
      </c>
      <c r="S1708" s="84" t="s">
        <v>1784</v>
      </c>
    </row>
    <row r="1709" spans="1:19" ht="12.75" x14ac:dyDescent="0.2">
      <c r="A1709" s="74">
        <v>224723</v>
      </c>
      <c r="B1709" s="76" t="s">
        <v>4788</v>
      </c>
      <c r="C1709" s="76" t="s">
        <v>998</v>
      </c>
      <c r="D1709" s="76" t="s">
        <v>999</v>
      </c>
      <c r="E1709" s="77">
        <v>22472</v>
      </c>
      <c r="F1709" s="78" t="s">
        <v>4789</v>
      </c>
      <c r="G1709" s="78" t="s">
        <v>33</v>
      </c>
      <c r="H1709" s="78" t="s">
        <v>1629</v>
      </c>
      <c r="I1709" s="78" t="s">
        <v>15</v>
      </c>
      <c r="J1709" s="79">
        <v>2.62</v>
      </c>
      <c r="K1709" s="79">
        <v>11.03</v>
      </c>
      <c r="L1709" s="79" t="s">
        <v>17</v>
      </c>
      <c r="M1709" s="85"/>
      <c r="N1709" s="86"/>
      <c r="O1709" s="87"/>
      <c r="P1709" s="87"/>
      <c r="Q1709" s="80" t="s">
        <v>21</v>
      </c>
      <c r="R1709" s="80" t="s">
        <v>1802</v>
      </c>
      <c r="S1709" s="84" t="s">
        <v>1784</v>
      </c>
    </row>
    <row r="1710" spans="1:19" ht="12.75" x14ac:dyDescent="0.2">
      <c r="A1710" s="74">
        <v>273945</v>
      </c>
      <c r="B1710" s="76" t="s">
        <v>4790</v>
      </c>
      <c r="C1710" s="76" t="s">
        <v>998</v>
      </c>
      <c r="D1710" s="76" t="s">
        <v>999</v>
      </c>
      <c r="E1710" s="77">
        <v>27394</v>
      </c>
      <c r="F1710" s="78" t="s">
        <v>4789</v>
      </c>
      <c r="G1710" s="78" t="s">
        <v>33</v>
      </c>
      <c r="H1710" s="78" t="s">
        <v>1629</v>
      </c>
      <c r="I1710" s="78" t="s">
        <v>15</v>
      </c>
      <c r="J1710" s="79">
        <v>2.62</v>
      </c>
      <c r="K1710" s="79">
        <v>14.66</v>
      </c>
      <c r="L1710" s="79" t="s">
        <v>17</v>
      </c>
      <c r="M1710" s="85"/>
      <c r="N1710" s="86"/>
      <c r="O1710" s="87"/>
      <c r="P1710" s="87"/>
      <c r="Q1710" s="80" t="s">
        <v>21</v>
      </c>
      <c r="R1710" s="80" t="s">
        <v>1802</v>
      </c>
      <c r="S1710" s="84" t="s">
        <v>1784</v>
      </c>
    </row>
    <row r="1711" spans="1:19" ht="12.75" x14ac:dyDescent="0.2">
      <c r="A1711" s="74">
        <v>513881</v>
      </c>
      <c r="B1711" s="76" t="s">
        <v>4791</v>
      </c>
      <c r="C1711" s="76" t="s">
        <v>998</v>
      </c>
      <c r="D1711" s="76" t="s">
        <v>999</v>
      </c>
      <c r="E1711" s="77">
        <v>51388</v>
      </c>
      <c r="F1711" s="78" t="s">
        <v>4792</v>
      </c>
      <c r="G1711" s="78" t="s">
        <v>33</v>
      </c>
      <c r="H1711" s="78" t="s">
        <v>1629</v>
      </c>
      <c r="I1711" s="78" t="s">
        <v>15</v>
      </c>
      <c r="J1711" s="79">
        <v>2.62</v>
      </c>
      <c r="K1711" s="79">
        <v>19.84</v>
      </c>
      <c r="L1711" s="79" t="s">
        <v>17</v>
      </c>
      <c r="M1711" s="85"/>
      <c r="N1711" s="86"/>
      <c r="O1711" s="87"/>
      <c r="P1711" s="87"/>
      <c r="Q1711" s="80" t="s">
        <v>21</v>
      </c>
      <c r="R1711" s="80" t="s">
        <v>1802</v>
      </c>
      <c r="S1711" s="84" t="s">
        <v>1784</v>
      </c>
    </row>
    <row r="1712" spans="1:19" ht="12.75" x14ac:dyDescent="0.2">
      <c r="A1712" s="74">
        <v>224839</v>
      </c>
      <c r="B1712" s="76" t="s">
        <v>4793</v>
      </c>
      <c r="C1712" s="76" t="s">
        <v>998</v>
      </c>
      <c r="D1712" s="76" t="s">
        <v>999</v>
      </c>
      <c r="E1712" s="77">
        <v>22483</v>
      </c>
      <c r="F1712" s="78" t="s">
        <v>4666</v>
      </c>
      <c r="G1712" s="78" t="s">
        <v>33</v>
      </c>
      <c r="H1712" s="78" t="s">
        <v>1629</v>
      </c>
      <c r="I1712" s="78" t="s">
        <v>15</v>
      </c>
      <c r="J1712" s="79">
        <v>2.62</v>
      </c>
      <c r="K1712" s="79">
        <v>17.059999999999999</v>
      </c>
      <c r="L1712" s="79" t="s">
        <v>17</v>
      </c>
      <c r="M1712" s="85"/>
      <c r="N1712" s="86"/>
      <c r="O1712" s="87"/>
      <c r="P1712" s="87"/>
      <c r="Q1712" s="80" t="s">
        <v>21</v>
      </c>
      <c r="R1712" s="80" t="s">
        <v>1802</v>
      </c>
      <c r="S1712" s="84" t="s">
        <v>1784</v>
      </c>
    </row>
    <row r="1713" spans="1:19" ht="12.75" x14ac:dyDescent="0.2">
      <c r="A1713" s="74">
        <v>513857</v>
      </c>
      <c r="B1713" s="84" t="s">
        <v>4794</v>
      </c>
      <c r="C1713" s="76" t="s">
        <v>998</v>
      </c>
      <c r="D1713" s="76" t="s">
        <v>999</v>
      </c>
      <c r="E1713" s="77">
        <v>51385</v>
      </c>
      <c r="F1713" s="80" t="s">
        <v>2784</v>
      </c>
      <c r="G1713" s="78" t="s">
        <v>33</v>
      </c>
      <c r="H1713" s="80" t="s">
        <v>1629</v>
      </c>
      <c r="I1713" s="80" t="s">
        <v>15</v>
      </c>
      <c r="J1713" s="90">
        <v>2.62</v>
      </c>
      <c r="K1713" s="79">
        <v>60.25</v>
      </c>
      <c r="L1713" s="90" t="s">
        <v>17</v>
      </c>
      <c r="M1713" s="85"/>
      <c r="N1713" s="86"/>
      <c r="O1713" s="87"/>
      <c r="P1713" s="87"/>
      <c r="Q1713" s="82" t="s">
        <v>21</v>
      </c>
      <c r="R1713" s="82" t="s">
        <v>1630</v>
      </c>
      <c r="S1713" s="84" t="s">
        <v>1784</v>
      </c>
    </row>
    <row r="1714" spans="1:19" ht="12.75" x14ac:dyDescent="0.2">
      <c r="A1714" s="74">
        <v>138300</v>
      </c>
      <c r="B1714" s="76" t="s">
        <v>4795</v>
      </c>
      <c r="C1714" s="76" t="s">
        <v>998</v>
      </c>
      <c r="D1714" s="76" t="s">
        <v>999</v>
      </c>
      <c r="E1714" s="77">
        <v>24622</v>
      </c>
      <c r="F1714" s="78" t="s">
        <v>4796</v>
      </c>
      <c r="G1714" s="78" t="s">
        <v>33</v>
      </c>
      <c r="H1714" s="78" t="s">
        <v>1629</v>
      </c>
      <c r="I1714" s="78" t="s">
        <v>15</v>
      </c>
      <c r="J1714" s="79">
        <v>2.62</v>
      </c>
      <c r="K1714" s="79">
        <v>12.32</v>
      </c>
      <c r="L1714" s="79" t="s">
        <v>17</v>
      </c>
      <c r="M1714" s="85"/>
      <c r="N1714" s="86"/>
      <c r="O1714" s="87"/>
      <c r="P1714" s="87"/>
      <c r="Q1714" s="80" t="s">
        <v>21</v>
      </c>
      <c r="R1714" s="80" t="s">
        <v>1630</v>
      </c>
      <c r="S1714" s="83"/>
    </row>
    <row r="1715" spans="1:19" ht="12.75" x14ac:dyDescent="0.2">
      <c r="A1715" s="74">
        <v>513997</v>
      </c>
      <c r="B1715" s="76" t="s">
        <v>4797</v>
      </c>
      <c r="C1715" s="76" t="s">
        <v>998</v>
      </c>
      <c r="D1715" s="76" t="s">
        <v>999</v>
      </c>
      <c r="E1715" s="77">
        <v>51399</v>
      </c>
      <c r="F1715" s="78" t="s">
        <v>4798</v>
      </c>
      <c r="G1715" s="78" t="s">
        <v>33</v>
      </c>
      <c r="H1715" s="78" t="s">
        <v>1629</v>
      </c>
      <c r="I1715" s="78" t="s">
        <v>15</v>
      </c>
      <c r="J1715" s="79">
        <v>2.62</v>
      </c>
      <c r="K1715" s="79">
        <v>8.77</v>
      </c>
      <c r="L1715" s="79" t="s">
        <v>17</v>
      </c>
      <c r="M1715" s="85"/>
      <c r="N1715" s="86"/>
      <c r="O1715" s="87"/>
      <c r="P1715" s="87"/>
      <c r="Q1715" s="82" t="s">
        <v>21</v>
      </c>
      <c r="R1715" s="82" t="s">
        <v>1630</v>
      </c>
      <c r="S1715" s="89"/>
    </row>
    <row r="1716" spans="1:19" ht="12.75" x14ac:dyDescent="0.2">
      <c r="A1716" s="74">
        <v>864679</v>
      </c>
      <c r="B1716" s="84" t="s">
        <v>4799</v>
      </c>
      <c r="C1716" s="76" t="s">
        <v>1050</v>
      </c>
      <c r="D1716" s="76" t="s">
        <v>1051</v>
      </c>
      <c r="E1716" s="77">
        <v>620</v>
      </c>
      <c r="F1716" s="80" t="s">
        <v>4800</v>
      </c>
      <c r="G1716" s="78" t="s">
        <v>33</v>
      </c>
      <c r="H1716" s="80" t="s">
        <v>1629</v>
      </c>
      <c r="I1716" s="80" t="s">
        <v>15</v>
      </c>
      <c r="J1716" s="90">
        <v>2.62</v>
      </c>
      <c r="K1716" s="79">
        <v>9.5399999999999991</v>
      </c>
      <c r="L1716" s="90" t="s">
        <v>17</v>
      </c>
      <c r="M1716" s="85"/>
      <c r="N1716" s="86"/>
      <c r="O1716" s="87"/>
      <c r="P1716" s="87"/>
      <c r="Q1716" s="89"/>
      <c r="R1716" s="89"/>
      <c r="S1716" s="84" t="s">
        <v>1784</v>
      </c>
    </row>
    <row r="1717" spans="1:19" ht="12.75" x14ac:dyDescent="0.2">
      <c r="A1717" s="74">
        <v>126993</v>
      </c>
      <c r="B1717" s="76" t="s">
        <v>4801</v>
      </c>
      <c r="C1717" s="76" t="s">
        <v>998</v>
      </c>
      <c r="D1717" s="76" t="s">
        <v>999</v>
      </c>
      <c r="E1717" s="77">
        <v>12699</v>
      </c>
      <c r="F1717" s="78" t="s">
        <v>1000</v>
      </c>
      <c r="G1717" s="78" t="s">
        <v>33</v>
      </c>
      <c r="H1717" s="78" t="s">
        <v>1629</v>
      </c>
      <c r="I1717" s="78" t="s">
        <v>15</v>
      </c>
      <c r="J1717" s="79">
        <v>2.62</v>
      </c>
      <c r="K1717" s="79">
        <v>10.130000000000001</v>
      </c>
      <c r="L1717" s="79" t="s">
        <v>17</v>
      </c>
      <c r="M1717" s="85"/>
      <c r="N1717" s="86"/>
      <c r="O1717" s="87"/>
      <c r="P1717" s="87"/>
      <c r="Q1717" s="80" t="s">
        <v>21</v>
      </c>
      <c r="R1717" s="80" t="s">
        <v>1630</v>
      </c>
      <c r="S1717" s="83"/>
    </row>
    <row r="1718" spans="1:19" ht="12.75" x14ac:dyDescent="0.2">
      <c r="A1718" s="74">
        <v>513733</v>
      </c>
      <c r="B1718" s="76" t="s">
        <v>4802</v>
      </c>
      <c r="C1718" s="76" t="s">
        <v>998</v>
      </c>
      <c r="D1718" s="76" t="s">
        <v>999</v>
      </c>
      <c r="E1718" s="77">
        <v>51373</v>
      </c>
      <c r="F1718" s="78" t="s">
        <v>4803</v>
      </c>
      <c r="G1718" s="78" t="s">
        <v>33</v>
      </c>
      <c r="H1718" s="78" t="s">
        <v>1629</v>
      </c>
      <c r="I1718" s="78" t="s">
        <v>15</v>
      </c>
      <c r="J1718" s="79">
        <v>2.62</v>
      </c>
      <c r="K1718" s="79">
        <v>10.14</v>
      </c>
      <c r="L1718" s="79" t="s">
        <v>17</v>
      </c>
      <c r="M1718" s="85"/>
      <c r="N1718" s="86"/>
      <c r="O1718" s="87"/>
      <c r="P1718" s="87"/>
      <c r="Q1718" s="80" t="s">
        <v>21</v>
      </c>
      <c r="R1718" s="80" t="s">
        <v>1802</v>
      </c>
      <c r="S1718" s="83"/>
    </row>
    <row r="1719" spans="1:19" ht="12.75" x14ac:dyDescent="0.2">
      <c r="A1719" s="74">
        <v>518331</v>
      </c>
      <c r="B1719" s="76" t="s">
        <v>4804</v>
      </c>
      <c r="C1719" s="76" t="s">
        <v>998</v>
      </c>
      <c r="D1719" s="76" t="s">
        <v>999</v>
      </c>
      <c r="E1719" s="77">
        <v>2009818</v>
      </c>
      <c r="F1719" s="78" t="s">
        <v>4786</v>
      </c>
      <c r="G1719" s="78" t="s">
        <v>33</v>
      </c>
      <c r="H1719" s="78" t="s">
        <v>1629</v>
      </c>
      <c r="I1719" s="78" t="s">
        <v>15</v>
      </c>
      <c r="J1719" s="79">
        <v>2.62</v>
      </c>
      <c r="K1719" s="79">
        <v>12.14</v>
      </c>
      <c r="L1719" s="79" t="s">
        <v>17</v>
      </c>
      <c r="M1719" s="85"/>
      <c r="N1719" s="86"/>
      <c r="O1719" s="87"/>
      <c r="P1719" s="87"/>
      <c r="Q1719" s="80" t="s">
        <v>21</v>
      </c>
      <c r="R1719" s="80" t="s">
        <v>1802</v>
      </c>
      <c r="S1719" s="84" t="s">
        <v>1784</v>
      </c>
    </row>
    <row r="1720" spans="1:19" ht="12.75" x14ac:dyDescent="0.2">
      <c r="A1720" s="74">
        <v>225002</v>
      </c>
      <c r="B1720" s="76" t="s">
        <v>4805</v>
      </c>
      <c r="C1720" s="76" t="s">
        <v>998</v>
      </c>
      <c r="D1720" s="76" t="s">
        <v>999</v>
      </c>
      <c r="E1720" s="77">
        <v>22500</v>
      </c>
      <c r="F1720" s="78" t="s">
        <v>4786</v>
      </c>
      <c r="G1720" s="78" t="s">
        <v>33</v>
      </c>
      <c r="H1720" s="78" t="s">
        <v>1629</v>
      </c>
      <c r="I1720" s="78" t="s">
        <v>15</v>
      </c>
      <c r="J1720" s="79">
        <v>2.62</v>
      </c>
      <c r="K1720" s="79">
        <v>14.36</v>
      </c>
      <c r="L1720" s="79" t="s">
        <v>17</v>
      </c>
      <c r="M1720" s="85"/>
      <c r="N1720" s="86"/>
      <c r="O1720" s="87"/>
      <c r="P1720" s="87"/>
      <c r="Q1720" s="80" t="s">
        <v>21</v>
      </c>
      <c r="R1720" s="80" t="s">
        <v>1802</v>
      </c>
      <c r="S1720" s="84" t="s">
        <v>1784</v>
      </c>
    </row>
    <row r="1721" spans="1:19" ht="12.75" x14ac:dyDescent="0.2">
      <c r="A1721" s="74">
        <v>513989</v>
      </c>
      <c r="B1721" s="76" t="s">
        <v>4806</v>
      </c>
      <c r="C1721" s="76" t="s">
        <v>998</v>
      </c>
      <c r="D1721" s="76" t="s">
        <v>999</v>
      </c>
      <c r="E1721" s="77">
        <v>51398</v>
      </c>
      <c r="F1721" s="78" t="s">
        <v>4807</v>
      </c>
      <c r="G1721" s="78" t="s">
        <v>33</v>
      </c>
      <c r="H1721" s="78" t="s">
        <v>1629</v>
      </c>
      <c r="I1721" s="78" t="s">
        <v>15</v>
      </c>
      <c r="J1721" s="79">
        <v>2.62</v>
      </c>
      <c r="K1721" s="79">
        <v>17.399999999999999</v>
      </c>
      <c r="L1721" s="79" t="s">
        <v>17</v>
      </c>
      <c r="M1721" s="85"/>
      <c r="N1721" s="86"/>
      <c r="O1721" s="87"/>
      <c r="P1721" s="87"/>
      <c r="Q1721" s="80" t="s">
        <v>21</v>
      </c>
      <c r="R1721" s="80" t="s">
        <v>1802</v>
      </c>
      <c r="S1721" s="84" t="s">
        <v>1784</v>
      </c>
    </row>
    <row r="1722" spans="1:19" ht="12.75" x14ac:dyDescent="0.2">
      <c r="A1722" s="74">
        <v>225061</v>
      </c>
      <c r="B1722" s="76" t="s">
        <v>4808</v>
      </c>
      <c r="C1722" s="76" t="s">
        <v>998</v>
      </c>
      <c r="D1722" s="76" t="s">
        <v>999</v>
      </c>
      <c r="E1722" s="77">
        <v>22506</v>
      </c>
      <c r="F1722" s="78" t="s">
        <v>4786</v>
      </c>
      <c r="G1722" s="78" t="s">
        <v>33</v>
      </c>
      <c r="H1722" s="78" t="s">
        <v>1629</v>
      </c>
      <c r="I1722" s="78" t="s">
        <v>15</v>
      </c>
      <c r="J1722" s="79">
        <v>2.62</v>
      </c>
      <c r="K1722" s="79">
        <v>22</v>
      </c>
      <c r="L1722" s="79" t="s">
        <v>17</v>
      </c>
      <c r="M1722" s="85"/>
      <c r="N1722" s="86"/>
      <c r="O1722" s="87"/>
      <c r="P1722" s="87"/>
      <c r="Q1722" s="80" t="s">
        <v>21</v>
      </c>
      <c r="R1722" s="80" t="s">
        <v>1802</v>
      </c>
      <c r="S1722" s="84" t="s">
        <v>1784</v>
      </c>
    </row>
    <row r="1723" spans="1:19" ht="12.75" x14ac:dyDescent="0.2">
      <c r="A1723" s="74">
        <v>560545</v>
      </c>
      <c r="B1723" s="84" t="s">
        <v>4809</v>
      </c>
      <c r="C1723" s="76" t="s">
        <v>196</v>
      </c>
      <c r="D1723" s="76" t="s">
        <v>2142</v>
      </c>
      <c r="E1723" s="77">
        <v>92213</v>
      </c>
      <c r="F1723" s="78" t="s">
        <v>4810</v>
      </c>
      <c r="G1723" s="78" t="s">
        <v>19</v>
      </c>
      <c r="H1723" s="78" t="s">
        <v>1629</v>
      </c>
      <c r="I1723" s="80" t="s">
        <v>15</v>
      </c>
      <c r="J1723" s="79">
        <v>2.62</v>
      </c>
      <c r="K1723" s="79" t="s">
        <v>16</v>
      </c>
      <c r="L1723" s="79" t="s">
        <v>17</v>
      </c>
      <c r="M1723" s="85"/>
      <c r="N1723" s="86"/>
      <c r="O1723" s="87"/>
      <c r="P1723" s="87"/>
      <c r="Q1723" s="82" t="s">
        <v>21</v>
      </c>
      <c r="R1723" s="82" t="s">
        <v>1630</v>
      </c>
      <c r="S1723" s="83"/>
    </row>
    <row r="1724" spans="1:19" ht="12.75" x14ac:dyDescent="0.2">
      <c r="A1724" s="74">
        <v>599417</v>
      </c>
      <c r="B1724" s="76" t="s">
        <v>4811</v>
      </c>
      <c r="C1724" s="76" t="s">
        <v>44</v>
      </c>
      <c r="D1724" s="76" t="s">
        <v>1756</v>
      </c>
      <c r="E1724" s="77">
        <v>599417</v>
      </c>
      <c r="F1724" s="78" t="s">
        <v>200</v>
      </c>
      <c r="G1724" s="78" t="s">
        <v>104</v>
      </c>
      <c r="H1724" s="78" t="s">
        <v>1629</v>
      </c>
      <c r="I1724" s="78" t="s">
        <v>15</v>
      </c>
      <c r="J1724" s="79">
        <v>2.62</v>
      </c>
      <c r="K1724" s="79">
        <v>45.45</v>
      </c>
      <c r="L1724" s="79" t="s">
        <v>17</v>
      </c>
      <c r="M1724" s="85"/>
      <c r="N1724" s="86"/>
      <c r="O1724" s="87"/>
      <c r="P1724" s="87"/>
      <c r="Q1724" s="80" t="s">
        <v>165</v>
      </c>
      <c r="R1724" s="80" t="s">
        <v>1802</v>
      </c>
      <c r="S1724" s="83"/>
    </row>
    <row r="1725" spans="1:19" ht="12.75" x14ac:dyDescent="0.2">
      <c r="A1725" s="74">
        <v>329401</v>
      </c>
      <c r="B1725" s="84" t="s">
        <v>4812</v>
      </c>
      <c r="C1725" s="76" t="s">
        <v>196</v>
      </c>
      <c r="D1725" s="76" t="s">
        <v>2142</v>
      </c>
      <c r="E1725" s="77">
        <v>92670</v>
      </c>
      <c r="F1725" s="78" t="s">
        <v>3577</v>
      </c>
      <c r="G1725" s="78" t="s">
        <v>19</v>
      </c>
      <c r="H1725" s="78" t="s">
        <v>1629</v>
      </c>
      <c r="I1725" s="80" t="s">
        <v>15</v>
      </c>
      <c r="J1725" s="79">
        <v>2.62</v>
      </c>
      <c r="K1725" s="79" t="s">
        <v>16</v>
      </c>
      <c r="L1725" s="79" t="s">
        <v>17</v>
      </c>
      <c r="M1725" s="85"/>
      <c r="N1725" s="86"/>
      <c r="O1725" s="87"/>
      <c r="P1725" s="87"/>
      <c r="Q1725" s="82" t="s">
        <v>21</v>
      </c>
      <c r="R1725" s="82" t="s">
        <v>1630</v>
      </c>
      <c r="S1725" s="83"/>
    </row>
    <row r="1726" spans="1:19" ht="12.75" x14ac:dyDescent="0.2">
      <c r="A1726" s="74">
        <v>105338</v>
      </c>
      <c r="B1726" s="92" t="s">
        <v>4813</v>
      </c>
      <c r="C1726" s="76" t="s">
        <v>4814</v>
      </c>
      <c r="D1726" s="76" t="s">
        <v>4815</v>
      </c>
      <c r="E1726" s="93">
        <v>19990659</v>
      </c>
      <c r="F1726" s="78" t="s">
        <v>4816</v>
      </c>
      <c r="G1726" s="78" t="s">
        <v>194</v>
      </c>
      <c r="H1726" s="78" t="s">
        <v>1629</v>
      </c>
      <c r="I1726" s="78" t="s">
        <v>15</v>
      </c>
      <c r="J1726" s="79">
        <v>2.62</v>
      </c>
      <c r="K1726" s="79">
        <v>13.41</v>
      </c>
      <c r="L1726" s="79" t="s">
        <v>17</v>
      </c>
      <c r="M1726" s="85"/>
      <c r="N1726" s="86"/>
      <c r="O1726" s="87"/>
      <c r="P1726" s="87"/>
      <c r="Q1726" s="89"/>
      <c r="R1726" s="89"/>
      <c r="S1726" s="84" t="s">
        <v>2136</v>
      </c>
    </row>
    <row r="1727" spans="1:19" ht="12.75" x14ac:dyDescent="0.2">
      <c r="A1727" s="74">
        <v>105339</v>
      </c>
      <c r="B1727" s="92" t="s">
        <v>4817</v>
      </c>
      <c r="C1727" s="76" t="s">
        <v>4814</v>
      </c>
      <c r="D1727" s="76" t="s">
        <v>4815</v>
      </c>
      <c r="E1727" s="93">
        <v>19990643</v>
      </c>
      <c r="F1727" s="78" t="s">
        <v>4816</v>
      </c>
      <c r="G1727" s="78" t="s">
        <v>194</v>
      </c>
      <c r="H1727" s="78" t="s">
        <v>1629</v>
      </c>
      <c r="I1727" s="78" t="s">
        <v>15</v>
      </c>
      <c r="J1727" s="79">
        <v>2.62</v>
      </c>
      <c r="K1727" s="79">
        <v>13.41</v>
      </c>
      <c r="L1727" s="79" t="s">
        <v>17</v>
      </c>
      <c r="M1727" s="85"/>
      <c r="N1727" s="86"/>
      <c r="O1727" s="87"/>
      <c r="P1727" s="87"/>
      <c r="Q1727" s="89"/>
      <c r="R1727" s="89"/>
      <c r="S1727" s="84" t="s">
        <v>2136</v>
      </c>
    </row>
    <row r="1728" spans="1:19" ht="12.75" x14ac:dyDescent="0.2">
      <c r="A1728" s="74">
        <v>139039</v>
      </c>
      <c r="B1728" s="76" t="s">
        <v>4818</v>
      </c>
      <c r="C1728" s="76" t="s">
        <v>3200</v>
      </c>
      <c r="D1728" s="76" t="s">
        <v>3200</v>
      </c>
      <c r="E1728" s="77" t="s">
        <v>4819</v>
      </c>
      <c r="F1728" s="78" t="s">
        <v>469</v>
      </c>
      <c r="G1728" s="78" t="s">
        <v>52</v>
      </c>
      <c r="H1728" s="78" t="s">
        <v>1629</v>
      </c>
      <c r="I1728" s="78" t="s">
        <v>15</v>
      </c>
      <c r="J1728" s="79">
        <v>2.62</v>
      </c>
      <c r="K1728" s="79">
        <v>39.26</v>
      </c>
      <c r="L1728" s="79" t="s">
        <v>17</v>
      </c>
      <c r="M1728" s="85"/>
      <c r="N1728" s="86"/>
      <c r="O1728" s="87"/>
      <c r="P1728" s="87"/>
      <c r="Q1728" s="82" t="s">
        <v>53</v>
      </c>
      <c r="R1728" s="82" t="s">
        <v>17</v>
      </c>
      <c r="S1728" s="84" t="s">
        <v>1671</v>
      </c>
    </row>
    <row r="1729" spans="1:19" ht="12.75" x14ac:dyDescent="0.2">
      <c r="A1729" s="74">
        <v>329983</v>
      </c>
      <c r="B1729" s="76" t="s">
        <v>4820</v>
      </c>
      <c r="C1729" s="76" t="s">
        <v>101</v>
      </c>
      <c r="D1729" s="76" t="s">
        <v>2043</v>
      </c>
      <c r="E1729" s="77" t="s">
        <v>4821</v>
      </c>
      <c r="F1729" s="78" t="s">
        <v>737</v>
      </c>
      <c r="G1729" s="78" t="s">
        <v>52</v>
      </c>
      <c r="H1729" s="78" t="s">
        <v>1629</v>
      </c>
      <c r="I1729" s="78" t="s">
        <v>15</v>
      </c>
      <c r="J1729" s="79">
        <v>2.62</v>
      </c>
      <c r="K1729" s="79">
        <v>14.71</v>
      </c>
      <c r="L1729" s="79" t="s">
        <v>17</v>
      </c>
      <c r="M1729" s="85"/>
      <c r="N1729" s="86"/>
      <c r="O1729" s="87"/>
      <c r="P1729" s="87"/>
      <c r="Q1729" s="80" t="s">
        <v>53</v>
      </c>
      <c r="R1729" s="80" t="s">
        <v>17</v>
      </c>
      <c r="S1729" s="83"/>
    </row>
    <row r="1730" spans="1:19" ht="12.75" x14ac:dyDescent="0.2">
      <c r="A1730" s="74">
        <v>662051</v>
      </c>
      <c r="B1730" s="76" t="s">
        <v>4822</v>
      </c>
      <c r="C1730" s="76" t="s">
        <v>1499</v>
      </c>
      <c r="D1730" s="76" t="s">
        <v>3203</v>
      </c>
      <c r="E1730" s="77" t="s">
        <v>4823</v>
      </c>
      <c r="F1730" s="78" t="s">
        <v>577</v>
      </c>
      <c r="G1730" s="78" t="s">
        <v>52</v>
      </c>
      <c r="H1730" s="78" t="s">
        <v>1629</v>
      </c>
      <c r="I1730" s="78" t="s">
        <v>15</v>
      </c>
      <c r="J1730" s="79">
        <v>2.62</v>
      </c>
      <c r="K1730" s="79">
        <v>48.17</v>
      </c>
      <c r="L1730" s="79" t="s">
        <v>17</v>
      </c>
      <c r="M1730" s="85"/>
      <c r="N1730" s="86"/>
      <c r="O1730" s="87"/>
      <c r="P1730" s="87"/>
      <c r="Q1730" s="80" t="s">
        <v>53</v>
      </c>
      <c r="R1730" s="80" t="s">
        <v>17</v>
      </c>
      <c r="S1730" s="84" t="s">
        <v>1671</v>
      </c>
    </row>
    <row r="1731" spans="1:19" ht="12.75" x14ac:dyDescent="0.2">
      <c r="A1731" s="74">
        <v>583817</v>
      </c>
      <c r="B1731" s="103" t="s">
        <v>4824</v>
      </c>
      <c r="C1731" s="76" t="s">
        <v>4825</v>
      </c>
      <c r="D1731" s="76" t="s">
        <v>4825</v>
      </c>
      <c r="E1731" s="77">
        <v>884473</v>
      </c>
      <c r="F1731" s="78" t="s">
        <v>4826</v>
      </c>
      <c r="G1731" s="78" t="s">
        <v>52</v>
      </c>
      <c r="H1731" s="80" t="s">
        <v>1629</v>
      </c>
      <c r="I1731" s="78" t="s">
        <v>15</v>
      </c>
      <c r="J1731" s="79">
        <v>2.62</v>
      </c>
      <c r="K1731" s="91">
        <v>55.99</v>
      </c>
      <c r="L1731" s="79" t="s">
        <v>17</v>
      </c>
      <c r="M1731" s="85"/>
      <c r="N1731" s="86"/>
      <c r="O1731" s="87"/>
      <c r="P1731" s="87"/>
      <c r="Q1731" s="82" t="s">
        <v>53</v>
      </c>
      <c r="R1731" s="82" t="s">
        <v>17</v>
      </c>
      <c r="S1731" s="84" t="s">
        <v>2523</v>
      </c>
    </row>
    <row r="1732" spans="1:19" ht="12.75" x14ac:dyDescent="0.2">
      <c r="A1732" s="74">
        <v>225363</v>
      </c>
      <c r="B1732" s="76" t="s">
        <v>4827</v>
      </c>
      <c r="C1732" s="76" t="s">
        <v>101</v>
      </c>
      <c r="D1732" s="76" t="s">
        <v>2043</v>
      </c>
      <c r="E1732" s="77" t="s">
        <v>4828</v>
      </c>
      <c r="F1732" s="78" t="s">
        <v>737</v>
      </c>
      <c r="G1732" s="78" t="s">
        <v>52</v>
      </c>
      <c r="H1732" s="78" t="s">
        <v>1629</v>
      </c>
      <c r="I1732" s="78" t="s">
        <v>15</v>
      </c>
      <c r="J1732" s="79">
        <v>2.62</v>
      </c>
      <c r="K1732" s="79">
        <v>14.71</v>
      </c>
      <c r="L1732" s="79" t="s">
        <v>17</v>
      </c>
      <c r="M1732" s="85"/>
      <c r="N1732" s="86"/>
      <c r="O1732" s="87"/>
      <c r="P1732" s="87"/>
      <c r="Q1732" s="80" t="s">
        <v>53</v>
      </c>
      <c r="R1732" s="80" t="s">
        <v>17</v>
      </c>
      <c r="S1732" s="83"/>
    </row>
    <row r="1733" spans="1:19" ht="12.75" x14ac:dyDescent="0.2">
      <c r="A1733" s="74">
        <v>895918</v>
      </c>
      <c r="B1733" s="76" t="s">
        <v>4829</v>
      </c>
      <c r="C1733" s="76" t="s">
        <v>4830</v>
      </c>
      <c r="D1733" s="76" t="s">
        <v>1705</v>
      </c>
      <c r="E1733" s="77" t="s">
        <v>4831</v>
      </c>
      <c r="F1733" s="78" t="s">
        <v>4832</v>
      </c>
      <c r="G1733" s="78" t="s">
        <v>33</v>
      </c>
      <c r="H1733" s="78" t="s">
        <v>1629</v>
      </c>
      <c r="I1733" s="78" t="s">
        <v>15</v>
      </c>
      <c r="J1733" s="79">
        <v>2.62</v>
      </c>
      <c r="K1733" s="79">
        <v>35.53</v>
      </c>
      <c r="L1733" s="79" t="s">
        <v>17</v>
      </c>
      <c r="M1733" s="85"/>
      <c r="N1733" s="86"/>
      <c r="O1733" s="87"/>
      <c r="P1733" s="87"/>
      <c r="Q1733" s="89"/>
      <c r="R1733" s="82" t="s">
        <v>1802</v>
      </c>
      <c r="S1733" s="83"/>
    </row>
    <row r="1734" spans="1:19" ht="12.75" x14ac:dyDescent="0.2">
      <c r="A1734" s="74">
        <v>152222</v>
      </c>
      <c r="B1734" s="84" t="s">
        <v>4833</v>
      </c>
      <c r="C1734" s="76" t="s">
        <v>196</v>
      </c>
      <c r="D1734" s="76" t="s">
        <v>2142</v>
      </c>
      <c r="E1734" s="77">
        <v>91824</v>
      </c>
      <c r="F1734" s="78" t="s">
        <v>1645</v>
      </c>
      <c r="G1734" s="78" t="s">
        <v>19</v>
      </c>
      <c r="H1734" s="78" t="s">
        <v>1629</v>
      </c>
      <c r="I1734" s="80" t="s">
        <v>15</v>
      </c>
      <c r="J1734" s="79">
        <v>2.62</v>
      </c>
      <c r="K1734" s="79" t="s">
        <v>16</v>
      </c>
      <c r="L1734" s="79" t="s">
        <v>17</v>
      </c>
      <c r="M1734" s="85"/>
      <c r="N1734" s="86"/>
      <c r="O1734" s="87"/>
      <c r="P1734" s="87"/>
      <c r="Q1734" s="82" t="s">
        <v>21</v>
      </c>
      <c r="R1734" s="82" t="s">
        <v>1630</v>
      </c>
      <c r="S1734" s="83"/>
    </row>
    <row r="1735" spans="1:19" ht="12.75" x14ac:dyDescent="0.2">
      <c r="A1735" s="74">
        <v>241502</v>
      </c>
      <c r="B1735" s="84" t="s">
        <v>4834</v>
      </c>
      <c r="C1735" s="76" t="s">
        <v>196</v>
      </c>
      <c r="D1735" s="76" t="s">
        <v>197</v>
      </c>
      <c r="E1735" s="77">
        <v>91619</v>
      </c>
      <c r="F1735" s="78" t="s">
        <v>4835</v>
      </c>
      <c r="G1735" s="78" t="s">
        <v>19</v>
      </c>
      <c r="H1735" s="78" t="s">
        <v>1629</v>
      </c>
      <c r="I1735" s="78" t="s">
        <v>15</v>
      </c>
      <c r="J1735" s="79">
        <v>2.62</v>
      </c>
      <c r="K1735" s="79" t="s">
        <v>16</v>
      </c>
      <c r="L1735" s="79" t="s">
        <v>17</v>
      </c>
      <c r="M1735" s="85"/>
      <c r="N1735" s="86"/>
      <c r="O1735" s="87"/>
      <c r="P1735" s="87"/>
      <c r="Q1735" s="80" t="s">
        <v>21</v>
      </c>
      <c r="R1735" s="88" t="s">
        <v>1630</v>
      </c>
      <c r="S1735" s="83"/>
    </row>
    <row r="1736" spans="1:19" ht="12.75" x14ac:dyDescent="0.2">
      <c r="A1736" s="74">
        <v>855201</v>
      </c>
      <c r="B1736" s="84" t="s">
        <v>4836</v>
      </c>
      <c r="C1736" s="76" t="s">
        <v>196</v>
      </c>
      <c r="D1736" s="76" t="s">
        <v>2142</v>
      </c>
      <c r="E1736" s="77">
        <v>91618</v>
      </c>
      <c r="F1736" s="78" t="s">
        <v>1882</v>
      </c>
      <c r="G1736" s="78" t="s">
        <v>19</v>
      </c>
      <c r="H1736" s="78" t="s">
        <v>1629</v>
      </c>
      <c r="I1736" s="78" t="s">
        <v>15</v>
      </c>
      <c r="J1736" s="79">
        <v>2.62</v>
      </c>
      <c r="K1736" s="79" t="s">
        <v>16</v>
      </c>
      <c r="L1736" s="79" t="s">
        <v>17</v>
      </c>
      <c r="M1736" s="85"/>
      <c r="N1736" s="86"/>
      <c r="O1736" s="87"/>
      <c r="P1736" s="87"/>
      <c r="Q1736" s="80" t="s">
        <v>21</v>
      </c>
      <c r="R1736" s="88" t="s">
        <v>1630</v>
      </c>
      <c r="S1736" s="83"/>
    </row>
    <row r="1737" spans="1:19" ht="12.75" x14ac:dyDescent="0.2">
      <c r="A1737" s="74">
        <v>554393</v>
      </c>
      <c r="B1737" s="92" t="s">
        <v>4837</v>
      </c>
      <c r="C1737" s="76" t="s">
        <v>2135</v>
      </c>
      <c r="D1737" s="76" t="s">
        <v>2035</v>
      </c>
      <c r="E1737" s="93">
        <v>7583</v>
      </c>
      <c r="F1737" s="78" t="s">
        <v>2036</v>
      </c>
      <c r="G1737" s="78" t="s">
        <v>19</v>
      </c>
      <c r="H1737" s="78" t="s">
        <v>1629</v>
      </c>
      <c r="I1737" s="78" t="s">
        <v>15</v>
      </c>
      <c r="J1737" s="79">
        <v>2.62</v>
      </c>
      <c r="K1737" s="79">
        <v>22.12</v>
      </c>
      <c r="L1737" s="79" t="s">
        <v>17</v>
      </c>
      <c r="M1737" s="85"/>
      <c r="N1737" s="86"/>
      <c r="O1737" s="87"/>
      <c r="P1737" s="87"/>
      <c r="Q1737" s="89"/>
      <c r="R1737" s="89"/>
      <c r="S1737" s="84" t="s">
        <v>2136</v>
      </c>
    </row>
    <row r="1738" spans="1:19" ht="12.75" x14ac:dyDescent="0.2">
      <c r="A1738" s="74">
        <v>198935</v>
      </c>
      <c r="B1738" s="84" t="s">
        <v>4838</v>
      </c>
      <c r="C1738" s="76" t="s">
        <v>1061</v>
      </c>
      <c r="D1738" s="76" t="s">
        <v>197</v>
      </c>
      <c r="E1738" s="77">
        <v>97574</v>
      </c>
      <c r="F1738" s="78" t="s">
        <v>2138</v>
      </c>
      <c r="G1738" s="78" t="s">
        <v>19</v>
      </c>
      <c r="H1738" s="78" t="s">
        <v>1629</v>
      </c>
      <c r="I1738" s="78" t="s">
        <v>15</v>
      </c>
      <c r="J1738" s="79">
        <v>2.62</v>
      </c>
      <c r="K1738" s="79" t="s">
        <v>16</v>
      </c>
      <c r="L1738" s="79" t="s">
        <v>17</v>
      </c>
      <c r="M1738" s="85"/>
      <c r="N1738" s="86"/>
      <c r="O1738" s="87"/>
      <c r="P1738" s="87"/>
      <c r="Q1738" s="80" t="s">
        <v>21</v>
      </c>
      <c r="R1738" s="88" t="s">
        <v>1630</v>
      </c>
      <c r="S1738" s="83"/>
    </row>
    <row r="1739" spans="1:19" ht="12.75" x14ac:dyDescent="0.2">
      <c r="A1739" s="74">
        <v>510408</v>
      </c>
      <c r="B1739" s="84" t="s">
        <v>4839</v>
      </c>
      <c r="C1739" s="76" t="s">
        <v>44</v>
      </c>
      <c r="D1739" s="76" t="s">
        <v>1756</v>
      </c>
      <c r="E1739" s="77">
        <v>510408</v>
      </c>
      <c r="F1739" s="78" t="s">
        <v>200</v>
      </c>
      <c r="G1739" s="78" t="s">
        <v>104</v>
      </c>
      <c r="H1739" s="78" t="s">
        <v>1629</v>
      </c>
      <c r="I1739" s="78" t="s">
        <v>15</v>
      </c>
      <c r="J1739" s="79">
        <v>2.62</v>
      </c>
      <c r="K1739" s="79">
        <v>40.549999999999997</v>
      </c>
      <c r="L1739" s="79" t="s">
        <v>17</v>
      </c>
      <c r="M1739" s="85"/>
      <c r="N1739" s="86"/>
      <c r="O1739" s="87"/>
      <c r="P1739" s="87"/>
      <c r="Q1739" s="89"/>
      <c r="R1739" s="82" t="s">
        <v>1802</v>
      </c>
      <c r="S1739" s="83"/>
    </row>
    <row r="1740" spans="1:19" ht="12.75" x14ac:dyDescent="0.2">
      <c r="A1740" s="74">
        <v>554388</v>
      </c>
      <c r="B1740" s="84" t="s">
        <v>4840</v>
      </c>
      <c r="C1740" s="84" t="s">
        <v>2034</v>
      </c>
      <c r="D1740" s="84" t="s">
        <v>2035</v>
      </c>
      <c r="E1740" s="77">
        <v>6541</v>
      </c>
      <c r="F1740" s="78" t="s">
        <v>2036</v>
      </c>
      <c r="G1740" s="78" t="s">
        <v>19</v>
      </c>
      <c r="H1740" s="78" t="s">
        <v>1629</v>
      </c>
      <c r="I1740" s="78" t="s">
        <v>15</v>
      </c>
      <c r="J1740" s="79">
        <v>2.62</v>
      </c>
      <c r="K1740" s="79">
        <v>21.52</v>
      </c>
      <c r="L1740" s="79" t="s">
        <v>17</v>
      </c>
      <c r="M1740" s="85"/>
      <c r="N1740" s="86"/>
      <c r="O1740" s="87"/>
      <c r="P1740" s="87"/>
      <c r="Q1740" s="82" t="s">
        <v>21</v>
      </c>
      <c r="R1740" s="82" t="s">
        <v>1630</v>
      </c>
      <c r="S1740" s="89"/>
    </row>
    <row r="1741" spans="1:19" ht="12.75" x14ac:dyDescent="0.2">
      <c r="A1741" s="74">
        <v>100018</v>
      </c>
      <c r="B1741" s="84" t="s">
        <v>4841</v>
      </c>
      <c r="C1741" s="76" t="s">
        <v>1061</v>
      </c>
      <c r="D1741" s="76" t="s">
        <v>2002</v>
      </c>
      <c r="E1741" s="77">
        <v>97570</v>
      </c>
      <c r="F1741" s="78" t="s">
        <v>3319</v>
      </c>
      <c r="G1741" s="78" t="s">
        <v>19</v>
      </c>
      <c r="H1741" s="78" t="s">
        <v>1629</v>
      </c>
      <c r="I1741" s="80" t="s">
        <v>15</v>
      </c>
      <c r="J1741" s="79">
        <v>2.62</v>
      </c>
      <c r="K1741" s="79" t="s">
        <v>16</v>
      </c>
      <c r="L1741" s="79" t="s">
        <v>17</v>
      </c>
      <c r="M1741" s="85"/>
      <c r="N1741" s="86"/>
      <c r="O1741" s="87"/>
      <c r="P1741" s="87"/>
      <c r="Q1741" s="80" t="s">
        <v>21</v>
      </c>
      <c r="R1741" s="88" t="s">
        <v>1630</v>
      </c>
      <c r="S1741" s="83"/>
    </row>
    <row r="1742" spans="1:19" ht="12.75" x14ac:dyDescent="0.2">
      <c r="A1742" s="74">
        <v>188752</v>
      </c>
      <c r="B1742" s="84" t="s">
        <v>4842</v>
      </c>
      <c r="C1742" s="76" t="s">
        <v>943</v>
      </c>
      <c r="D1742" s="76" t="s">
        <v>1765</v>
      </c>
      <c r="E1742" s="77">
        <v>270019</v>
      </c>
      <c r="F1742" s="78" t="s">
        <v>4843</v>
      </c>
      <c r="G1742" s="78" t="s">
        <v>47</v>
      </c>
      <c r="H1742" s="78" t="s">
        <v>1629</v>
      </c>
      <c r="I1742" s="78" t="s">
        <v>160</v>
      </c>
      <c r="J1742" s="79">
        <v>2.62</v>
      </c>
      <c r="K1742" s="79">
        <v>64.069999999999993</v>
      </c>
      <c r="L1742" s="79">
        <v>57.86</v>
      </c>
      <c r="M1742" s="78">
        <v>100036</v>
      </c>
      <c r="N1742" s="81">
        <v>3.12</v>
      </c>
      <c r="O1742" s="82">
        <v>6.21</v>
      </c>
      <c r="P1742" s="82">
        <v>0</v>
      </c>
      <c r="Q1742" s="82" t="s">
        <v>21</v>
      </c>
      <c r="R1742" s="82" t="s">
        <v>1630</v>
      </c>
      <c r="S1742" s="83"/>
    </row>
    <row r="1743" spans="1:19" ht="12.75" x14ac:dyDescent="0.2">
      <c r="A1743" s="74">
        <v>212768</v>
      </c>
      <c r="B1743" s="84" t="s">
        <v>1060</v>
      </c>
      <c r="C1743" s="76" t="s">
        <v>1061</v>
      </c>
      <c r="D1743" s="76" t="s">
        <v>1062</v>
      </c>
      <c r="E1743" s="77">
        <v>89004</v>
      </c>
      <c r="F1743" s="78" t="s">
        <v>1063</v>
      </c>
      <c r="G1743" s="78" t="s">
        <v>19</v>
      </c>
      <c r="H1743" s="78" t="s">
        <v>1629</v>
      </c>
      <c r="I1743" s="80" t="s">
        <v>15</v>
      </c>
      <c r="J1743" s="79">
        <v>2.62</v>
      </c>
      <c r="K1743" s="79" t="s">
        <v>16</v>
      </c>
      <c r="L1743" s="79" t="s">
        <v>17</v>
      </c>
      <c r="M1743" s="85"/>
      <c r="N1743" s="86"/>
      <c r="O1743" s="87"/>
      <c r="P1743" s="87"/>
      <c r="Q1743" s="80" t="s">
        <v>21</v>
      </c>
      <c r="R1743" s="88" t="s">
        <v>1630</v>
      </c>
      <c r="S1743" s="83"/>
    </row>
    <row r="1744" spans="1:19" ht="12.75" x14ac:dyDescent="0.2">
      <c r="A1744" s="74">
        <v>621420</v>
      </c>
      <c r="B1744" s="76" t="s">
        <v>4844</v>
      </c>
      <c r="C1744" s="76" t="s">
        <v>587</v>
      </c>
      <c r="D1744" s="76" t="s">
        <v>3656</v>
      </c>
      <c r="E1744" s="77">
        <v>17951</v>
      </c>
      <c r="F1744" s="78" t="s">
        <v>202</v>
      </c>
      <c r="G1744" s="78" t="s">
        <v>104</v>
      </c>
      <c r="H1744" s="78" t="s">
        <v>1629</v>
      </c>
      <c r="I1744" s="78" t="s">
        <v>15</v>
      </c>
      <c r="J1744" s="79">
        <v>2.62</v>
      </c>
      <c r="K1744" s="79">
        <v>31.02</v>
      </c>
      <c r="L1744" s="79" t="s">
        <v>17</v>
      </c>
      <c r="M1744" s="85"/>
      <c r="N1744" s="86"/>
      <c r="O1744" s="87"/>
      <c r="P1744" s="87"/>
      <c r="Q1744" s="80" t="s">
        <v>165</v>
      </c>
      <c r="R1744" s="82" t="s">
        <v>1802</v>
      </c>
      <c r="S1744" s="84" t="s">
        <v>1784</v>
      </c>
    </row>
    <row r="1745" spans="1:19" ht="12.75" x14ac:dyDescent="0.2">
      <c r="A1745" s="74">
        <v>340764</v>
      </c>
      <c r="B1745" s="84" t="s">
        <v>4845</v>
      </c>
      <c r="C1745" s="84" t="s">
        <v>4846</v>
      </c>
      <c r="D1745" s="76" t="s">
        <v>4847</v>
      </c>
      <c r="E1745" s="77">
        <v>99001</v>
      </c>
      <c r="F1745" s="80" t="s">
        <v>32</v>
      </c>
      <c r="G1745" s="78" t="s">
        <v>104</v>
      </c>
      <c r="H1745" s="80" t="s">
        <v>1629</v>
      </c>
      <c r="I1745" s="78" t="s">
        <v>15</v>
      </c>
      <c r="J1745" s="90">
        <v>2.62</v>
      </c>
      <c r="K1745" s="90">
        <v>72.62</v>
      </c>
      <c r="L1745" s="90" t="s">
        <v>17</v>
      </c>
      <c r="M1745" s="85"/>
      <c r="N1745" s="86"/>
      <c r="O1745" s="87"/>
      <c r="P1745" s="87"/>
      <c r="Q1745" s="89"/>
      <c r="R1745" s="89"/>
      <c r="S1745" s="83"/>
    </row>
    <row r="1746" spans="1:19" ht="12.75" x14ac:dyDescent="0.2">
      <c r="A1746" s="74">
        <v>678780</v>
      </c>
      <c r="B1746" s="76" t="s">
        <v>4848</v>
      </c>
      <c r="C1746" s="76" t="s">
        <v>23</v>
      </c>
      <c r="D1746" s="76" t="s">
        <v>1756</v>
      </c>
      <c r="E1746" s="77">
        <v>678780</v>
      </c>
      <c r="F1746" s="78" t="s">
        <v>103</v>
      </c>
      <c r="G1746" s="78" t="s">
        <v>104</v>
      </c>
      <c r="H1746" s="78" t="s">
        <v>1629</v>
      </c>
      <c r="I1746" s="78" t="s">
        <v>15</v>
      </c>
      <c r="J1746" s="79">
        <v>2.62</v>
      </c>
      <c r="K1746" s="79">
        <v>52.62</v>
      </c>
      <c r="L1746" s="79" t="s">
        <v>17</v>
      </c>
      <c r="M1746" s="85"/>
      <c r="N1746" s="86"/>
      <c r="O1746" s="87"/>
      <c r="P1746" s="87"/>
      <c r="Q1746" s="89"/>
      <c r="R1746" s="82" t="s">
        <v>1802</v>
      </c>
      <c r="S1746" s="83"/>
    </row>
    <row r="1747" spans="1:19" ht="12.75" x14ac:dyDescent="0.2">
      <c r="A1747" s="74">
        <v>474964</v>
      </c>
      <c r="B1747" s="84" t="s">
        <v>4849</v>
      </c>
      <c r="C1747" s="76" t="s">
        <v>2019</v>
      </c>
      <c r="D1747" s="76" t="s">
        <v>2020</v>
      </c>
      <c r="E1747" s="77" t="s">
        <v>4850</v>
      </c>
      <c r="F1747" s="78" t="s">
        <v>2777</v>
      </c>
      <c r="G1747" s="78" t="s">
        <v>47</v>
      </c>
      <c r="H1747" s="78" t="s">
        <v>1629</v>
      </c>
      <c r="I1747" s="78" t="s">
        <v>160</v>
      </c>
      <c r="J1747" s="79">
        <v>2.62</v>
      </c>
      <c r="K1747" s="79">
        <v>70.040000000000006</v>
      </c>
      <c r="L1747" s="79">
        <v>60.9</v>
      </c>
      <c r="M1747" s="80">
        <v>110244</v>
      </c>
      <c r="N1747" s="81">
        <v>9.17</v>
      </c>
      <c r="O1747" s="82">
        <v>9.14</v>
      </c>
      <c r="P1747" s="82">
        <v>0</v>
      </c>
      <c r="Q1747" s="80" t="s">
        <v>21</v>
      </c>
      <c r="R1747" s="88" t="s">
        <v>1630</v>
      </c>
      <c r="S1747" s="83"/>
    </row>
    <row r="1748" spans="1:19" ht="12.75" x14ac:dyDescent="0.2">
      <c r="A1748" s="74" t="s">
        <v>4851</v>
      </c>
      <c r="B1748" s="92" t="s">
        <v>4852</v>
      </c>
      <c r="C1748" s="76" t="s">
        <v>4853</v>
      </c>
      <c r="D1748" s="76" t="s">
        <v>4854</v>
      </c>
      <c r="E1748" s="77" t="s">
        <v>4855</v>
      </c>
      <c r="F1748" s="78" t="s">
        <v>4856</v>
      </c>
      <c r="G1748" s="78" t="s">
        <v>33</v>
      </c>
      <c r="H1748" s="78" t="s">
        <v>1629</v>
      </c>
      <c r="I1748" s="78" t="s">
        <v>15</v>
      </c>
      <c r="J1748" s="79">
        <v>2.62</v>
      </c>
      <c r="K1748" s="79">
        <v>89</v>
      </c>
      <c r="L1748" s="79" t="s">
        <v>17</v>
      </c>
      <c r="M1748" s="85"/>
      <c r="N1748" s="86"/>
      <c r="O1748" s="87"/>
      <c r="P1748" s="87"/>
      <c r="Q1748" s="89"/>
      <c r="R1748" s="89"/>
      <c r="S1748" s="84" t="s">
        <v>2091</v>
      </c>
    </row>
    <row r="1749" spans="1:19" ht="12.75" x14ac:dyDescent="0.2">
      <c r="A1749" s="74">
        <v>431526</v>
      </c>
      <c r="B1749" s="76" t="s">
        <v>4857</v>
      </c>
      <c r="C1749" s="76" t="s">
        <v>1072</v>
      </c>
      <c r="D1749" s="76" t="s">
        <v>1068</v>
      </c>
      <c r="E1749" s="77">
        <v>401478</v>
      </c>
      <c r="F1749" s="78" t="s">
        <v>920</v>
      </c>
      <c r="G1749" s="78" t="s">
        <v>33</v>
      </c>
      <c r="H1749" s="78" t="s">
        <v>1629</v>
      </c>
      <c r="I1749" s="78" t="s">
        <v>15</v>
      </c>
      <c r="J1749" s="79">
        <v>2.62</v>
      </c>
      <c r="K1749" s="79">
        <v>30.74</v>
      </c>
      <c r="L1749" s="79" t="s">
        <v>17</v>
      </c>
      <c r="M1749" s="85"/>
      <c r="N1749" s="86"/>
      <c r="O1749" s="87"/>
      <c r="P1749" s="87"/>
      <c r="Q1749" s="80" t="s">
        <v>590</v>
      </c>
      <c r="R1749" s="80" t="s">
        <v>1802</v>
      </c>
      <c r="S1749" s="83"/>
    </row>
    <row r="1750" spans="1:19" ht="12.75" x14ac:dyDescent="0.2">
      <c r="A1750" s="74">
        <v>614810</v>
      </c>
      <c r="B1750" s="76" t="s">
        <v>4858</v>
      </c>
      <c r="C1750" s="76" t="s">
        <v>1072</v>
      </c>
      <c r="D1750" s="76" t="s">
        <v>1068</v>
      </c>
      <c r="E1750" s="77">
        <v>401450</v>
      </c>
      <c r="F1750" s="78" t="s">
        <v>920</v>
      </c>
      <c r="G1750" s="78" t="s">
        <v>33</v>
      </c>
      <c r="H1750" s="78" t="s">
        <v>1629</v>
      </c>
      <c r="I1750" s="78" t="s">
        <v>15</v>
      </c>
      <c r="J1750" s="79">
        <v>2.62</v>
      </c>
      <c r="K1750" s="79">
        <v>26.09</v>
      </c>
      <c r="L1750" s="79" t="s">
        <v>17</v>
      </c>
      <c r="M1750" s="85"/>
      <c r="N1750" s="86"/>
      <c r="O1750" s="87"/>
      <c r="P1750" s="87"/>
      <c r="Q1750" s="80" t="s">
        <v>590</v>
      </c>
      <c r="R1750" s="80" t="s">
        <v>1802</v>
      </c>
      <c r="S1750" s="83"/>
    </row>
    <row r="1751" spans="1:19" ht="12.75" x14ac:dyDescent="0.2">
      <c r="A1751" s="74">
        <v>563191</v>
      </c>
      <c r="B1751" s="84" t="s">
        <v>4859</v>
      </c>
      <c r="C1751" s="84" t="s">
        <v>23</v>
      </c>
      <c r="D1751" s="84" t="s">
        <v>1937</v>
      </c>
      <c r="E1751" s="77">
        <v>563191</v>
      </c>
      <c r="F1751" s="78" t="s">
        <v>3196</v>
      </c>
      <c r="G1751" s="78" t="s">
        <v>33</v>
      </c>
      <c r="H1751" s="78" t="s">
        <v>1629</v>
      </c>
      <c r="I1751" s="78" t="s">
        <v>15</v>
      </c>
      <c r="J1751" s="79">
        <v>2.62</v>
      </c>
      <c r="K1751" s="79" t="s">
        <v>16</v>
      </c>
      <c r="L1751" s="79" t="s">
        <v>17</v>
      </c>
      <c r="M1751" s="85"/>
      <c r="N1751" s="86"/>
      <c r="O1751" s="87"/>
      <c r="P1751" s="87"/>
      <c r="Q1751" s="80" t="s">
        <v>4860</v>
      </c>
      <c r="R1751" s="80" t="s">
        <v>1802</v>
      </c>
      <c r="S1751" s="83"/>
    </row>
    <row r="1752" spans="1:19" ht="12.75" x14ac:dyDescent="0.2">
      <c r="A1752" s="74">
        <v>431531</v>
      </c>
      <c r="B1752" s="76" t="s">
        <v>4861</v>
      </c>
      <c r="C1752" s="76" t="s">
        <v>1072</v>
      </c>
      <c r="D1752" s="76" t="s">
        <v>1068</v>
      </c>
      <c r="E1752" s="77">
        <v>404311</v>
      </c>
      <c r="F1752" s="78" t="s">
        <v>1073</v>
      </c>
      <c r="G1752" s="78" t="s">
        <v>33</v>
      </c>
      <c r="H1752" s="78" t="s">
        <v>1629</v>
      </c>
      <c r="I1752" s="78" t="s">
        <v>15</v>
      </c>
      <c r="J1752" s="79">
        <v>2.62</v>
      </c>
      <c r="K1752" s="79">
        <v>34.340000000000003</v>
      </c>
      <c r="L1752" s="79" t="s">
        <v>17</v>
      </c>
      <c r="M1752" s="85"/>
      <c r="N1752" s="86"/>
      <c r="O1752" s="87"/>
      <c r="P1752" s="87"/>
      <c r="Q1752" s="80" t="s">
        <v>590</v>
      </c>
      <c r="R1752" s="80" t="s">
        <v>1802</v>
      </c>
      <c r="S1752" s="83"/>
    </row>
    <row r="1753" spans="1:19" ht="12.75" x14ac:dyDescent="0.2">
      <c r="A1753" s="74">
        <v>431522</v>
      </c>
      <c r="B1753" s="76" t="s">
        <v>4862</v>
      </c>
      <c r="C1753" s="76" t="s">
        <v>1072</v>
      </c>
      <c r="D1753" s="76" t="s">
        <v>1068</v>
      </c>
      <c r="E1753" s="77">
        <v>401439</v>
      </c>
      <c r="F1753" s="78" t="s">
        <v>920</v>
      </c>
      <c r="G1753" s="78" t="s">
        <v>33</v>
      </c>
      <c r="H1753" s="78" t="s">
        <v>1629</v>
      </c>
      <c r="I1753" s="78" t="s">
        <v>15</v>
      </c>
      <c r="J1753" s="79">
        <v>2.62</v>
      </c>
      <c r="K1753" s="79">
        <v>30.74</v>
      </c>
      <c r="L1753" s="79" t="s">
        <v>17</v>
      </c>
      <c r="M1753" s="85"/>
      <c r="N1753" s="86"/>
      <c r="O1753" s="87"/>
      <c r="P1753" s="87"/>
      <c r="Q1753" s="80" t="s">
        <v>590</v>
      </c>
      <c r="R1753" s="80" t="s">
        <v>1802</v>
      </c>
      <c r="S1753" s="83"/>
    </row>
    <row r="1754" spans="1:19" ht="12.75" x14ac:dyDescent="0.2">
      <c r="A1754" s="74">
        <v>496232</v>
      </c>
      <c r="B1754" s="76" t="s">
        <v>4863</v>
      </c>
      <c r="C1754" s="76" t="s">
        <v>4864</v>
      </c>
      <c r="D1754" s="76" t="s">
        <v>4201</v>
      </c>
      <c r="E1754" s="77">
        <v>35823</v>
      </c>
      <c r="F1754" s="78" t="s">
        <v>4865</v>
      </c>
      <c r="G1754" s="78" t="s">
        <v>3184</v>
      </c>
      <c r="H1754" s="78" t="s">
        <v>1629</v>
      </c>
      <c r="I1754" s="78" t="s">
        <v>15</v>
      </c>
      <c r="J1754" s="79">
        <v>2.62</v>
      </c>
      <c r="K1754" s="79">
        <v>16.8</v>
      </c>
      <c r="L1754" s="79" t="s">
        <v>17</v>
      </c>
      <c r="M1754" s="85"/>
      <c r="N1754" s="86"/>
      <c r="O1754" s="87"/>
      <c r="P1754" s="87"/>
      <c r="Q1754" s="89"/>
      <c r="R1754" s="82" t="s">
        <v>1802</v>
      </c>
      <c r="S1754" s="83"/>
    </row>
    <row r="1755" spans="1:19" ht="12.75" x14ac:dyDescent="0.2">
      <c r="A1755" s="74">
        <v>416566</v>
      </c>
      <c r="B1755" s="84" t="s">
        <v>4866</v>
      </c>
      <c r="C1755" s="76" t="s">
        <v>1075</v>
      </c>
      <c r="D1755" s="76" t="s">
        <v>1076</v>
      </c>
      <c r="E1755" s="77" t="s">
        <v>4867</v>
      </c>
      <c r="F1755" s="80" t="s">
        <v>1078</v>
      </c>
      <c r="G1755" s="78" t="s">
        <v>33</v>
      </c>
      <c r="H1755" s="80" t="s">
        <v>1629</v>
      </c>
      <c r="I1755" s="80" t="s">
        <v>15</v>
      </c>
      <c r="J1755" s="90">
        <v>2.62</v>
      </c>
      <c r="K1755" s="90">
        <v>32.31</v>
      </c>
      <c r="L1755" s="90" t="s">
        <v>17</v>
      </c>
      <c r="M1755" s="85"/>
      <c r="N1755" s="86"/>
      <c r="O1755" s="87"/>
      <c r="P1755" s="87"/>
      <c r="Q1755" s="89"/>
      <c r="R1755" s="89"/>
      <c r="S1755" s="83"/>
    </row>
    <row r="1756" spans="1:19" ht="12.75" x14ac:dyDescent="0.2">
      <c r="A1756" s="74">
        <v>160090</v>
      </c>
      <c r="B1756" s="76" t="s">
        <v>4868</v>
      </c>
      <c r="C1756" s="76" t="s">
        <v>44</v>
      </c>
      <c r="D1756" s="76" t="s">
        <v>695</v>
      </c>
      <c r="E1756" s="77">
        <v>93901160096</v>
      </c>
      <c r="F1756" s="78" t="s">
        <v>1080</v>
      </c>
      <c r="G1756" s="78" t="s">
        <v>33</v>
      </c>
      <c r="H1756" s="78" t="s">
        <v>1629</v>
      </c>
      <c r="I1756" s="78" t="s">
        <v>15</v>
      </c>
      <c r="J1756" s="79">
        <v>2.62</v>
      </c>
      <c r="K1756" s="79">
        <v>24.09</v>
      </c>
      <c r="L1756" s="79" t="s">
        <v>17</v>
      </c>
      <c r="M1756" s="85"/>
      <c r="N1756" s="86"/>
      <c r="O1756" s="87"/>
      <c r="P1756" s="87"/>
      <c r="Q1756" s="80" t="s">
        <v>21</v>
      </c>
      <c r="R1756" s="88" t="s">
        <v>1630</v>
      </c>
      <c r="S1756" s="83"/>
    </row>
    <row r="1757" spans="1:19" ht="12.75" x14ac:dyDescent="0.2">
      <c r="A1757" s="74">
        <v>433745</v>
      </c>
      <c r="B1757" s="76" t="s">
        <v>4869</v>
      </c>
      <c r="C1757" s="76" t="s">
        <v>4870</v>
      </c>
      <c r="D1757" s="76" t="s">
        <v>695</v>
      </c>
      <c r="E1757" s="77">
        <v>716037139605</v>
      </c>
      <c r="F1757" s="78" t="s">
        <v>527</v>
      </c>
      <c r="G1757" s="78" t="s">
        <v>33</v>
      </c>
      <c r="H1757" s="78" t="s">
        <v>1629</v>
      </c>
      <c r="I1757" s="78" t="s">
        <v>15</v>
      </c>
      <c r="J1757" s="79">
        <v>2.62</v>
      </c>
      <c r="K1757" s="79">
        <v>17.489999999999998</v>
      </c>
      <c r="L1757" s="79" t="s">
        <v>17</v>
      </c>
      <c r="M1757" s="85"/>
      <c r="N1757" s="86"/>
      <c r="O1757" s="87"/>
      <c r="P1757" s="87"/>
      <c r="Q1757" s="82" t="s">
        <v>21</v>
      </c>
      <c r="R1757" s="82" t="s">
        <v>1630</v>
      </c>
      <c r="S1757" s="83"/>
    </row>
    <row r="1758" spans="1:19" ht="12.75" x14ac:dyDescent="0.2">
      <c r="A1758" s="74">
        <v>107611</v>
      </c>
      <c r="B1758" s="76" t="s">
        <v>4871</v>
      </c>
      <c r="C1758" s="76" t="s">
        <v>101</v>
      </c>
      <c r="D1758" s="76" t="s">
        <v>4872</v>
      </c>
      <c r="E1758" s="77">
        <v>107611</v>
      </c>
      <c r="F1758" s="78" t="s">
        <v>376</v>
      </c>
      <c r="G1758" s="78" t="s">
        <v>33</v>
      </c>
      <c r="H1758" s="78" t="s">
        <v>1629</v>
      </c>
      <c r="I1758" s="78" t="s">
        <v>15</v>
      </c>
      <c r="J1758" s="79">
        <v>2.62</v>
      </c>
      <c r="K1758" s="79">
        <v>35.61</v>
      </c>
      <c r="L1758" s="79" t="s">
        <v>17</v>
      </c>
      <c r="M1758" s="85"/>
      <c r="N1758" s="86"/>
      <c r="O1758" s="87"/>
      <c r="P1758" s="87"/>
      <c r="Q1758" s="82" t="s">
        <v>21</v>
      </c>
      <c r="R1758" s="82" t="s">
        <v>1630</v>
      </c>
      <c r="S1758" s="83"/>
    </row>
    <row r="1759" spans="1:19" ht="12.75" x14ac:dyDescent="0.2">
      <c r="A1759" s="74">
        <v>544826</v>
      </c>
      <c r="B1759" s="76" t="s">
        <v>4873</v>
      </c>
      <c r="C1759" s="76" t="s">
        <v>1970</v>
      </c>
      <c r="D1759" s="76" t="s">
        <v>1929</v>
      </c>
      <c r="E1759" s="77" t="s">
        <v>4874</v>
      </c>
      <c r="F1759" s="78" t="s">
        <v>4875</v>
      </c>
      <c r="G1759" s="78" t="s">
        <v>47</v>
      </c>
      <c r="H1759" s="78" t="s">
        <v>1629</v>
      </c>
      <c r="I1759" s="80" t="s">
        <v>1181</v>
      </c>
      <c r="J1759" s="79">
        <v>2.62</v>
      </c>
      <c r="K1759" s="79" t="s">
        <v>17</v>
      </c>
      <c r="L1759" s="79">
        <v>49.7</v>
      </c>
      <c r="M1759" s="80">
        <v>100154</v>
      </c>
      <c r="N1759" s="81">
        <v>17.760000000000002</v>
      </c>
      <c r="O1759" s="82">
        <v>5.74</v>
      </c>
      <c r="P1759" s="82">
        <v>0</v>
      </c>
      <c r="Q1759" s="82" t="s">
        <v>21</v>
      </c>
      <c r="R1759" s="82" t="s">
        <v>1630</v>
      </c>
      <c r="S1759" s="83"/>
    </row>
    <row r="1760" spans="1:19" ht="12.75" x14ac:dyDescent="0.2">
      <c r="A1760" s="74">
        <v>445228</v>
      </c>
      <c r="B1760" s="76" t="s">
        <v>4876</v>
      </c>
      <c r="C1760" s="76" t="s">
        <v>1970</v>
      </c>
      <c r="D1760" s="76" t="s">
        <v>1929</v>
      </c>
      <c r="E1760" s="77" t="s">
        <v>4877</v>
      </c>
      <c r="F1760" s="78" t="s">
        <v>4878</v>
      </c>
      <c r="G1760" s="78" t="s">
        <v>47</v>
      </c>
      <c r="H1760" s="78" t="s">
        <v>1629</v>
      </c>
      <c r="I1760" s="78" t="s">
        <v>15</v>
      </c>
      <c r="J1760" s="79">
        <v>2.62</v>
      </c>
      <c r="K1760" s="79">
        <v>91.51</v>
      </c>
      <c r="L1760" s="79" t="s">
        <v>17</v>
      </c>
      <c r="M1760" s="85"/>
      <c r="N1760" s="86"/>
      <c r="O1760" s="87"/>
      <c r="P1760" s="87"/>
      <c r="Q1760" s="82" t="s">
        <v>21</v>
      </c>
      <c r="R1760" s="82" t="s">
        <v>1630</v>
      </c>
      <c r="S1760" s="83"/>
    </row>
    <row r="1761" spans="1:19" ht="12.75" x14ac:dyDescent="0.2">
      <c r="A1761" s="74">
        <v>471736</v>
      </c>
      <c r="B1761" s="76" t="s">
        <v>4876</v>
      </c>
      <c r="C1761" s="76" t="s">
        <v>1929</v>
      </c>
      <c r="D1761" s="76" t="s">
        <v>1929</v>
      </c>
      <c r="E1761" s="77" t="s">
        <v>4879</v>
      </c>
      <c r="F1761" s="78" t="s">
        <v>4878</v>
      </c>
      <c r="G1761" s="78" t="s">
        <v>47</v>
      </c>
      <c r="H1761" s="78" t="s">
        <v>1629</v>
      </c>
      <c r="I1761" s="80" t="s">
        <v>1181</v>
      </c>
      <c r="J1761" s="79">
        <v>2.62</v>
      </c>
      <c r="K1761" s="79" t="s">
        <v>17</v>
      </c>
      <c r="L1761" s="79">
        <v>75.56</v>
      </c>
      <c r="M1761" s="80">
        <v>100154</v>
      </c>
      <c r="N1761" s="81">
        <v>13.8</v>
      </c>
      <c r="O1761" s="82">
        <v>12.53</v>
      </c>
      <c r="P1761" s="82">
        <v>0</v>
      </c>
      <c r="Q1761" s="82" t="s">
        <v>21</v>
      </c>
      <c r="R1761" s="82" t="s">
        <v>1630</v>
      </c>
      <c r="S1761" s="83"/>
    </row>
    <row r="1762" spans="1:19" ht="12.75" x14ac:dyDescent="0.2">
      <c r="A1762" s="74">
        <v>674921</v>
      </c>
      <c r="B1762" s="84" t="s">
        <v>4880</v>
      </c>
      <c r="C1762" s="76" t="s">
        <v>2193</v>
      </c>
      <c r="D1762" s="76" t="s">
        <v>2194</v>
      </c>
      <c r="E1762" s="77">
        <v>5211</v>
      </c>
      <c r="F1762" s="78" t="s">
        <v>2268</v>
      </c>
      <c r="G1762" s="78" t="s">
        <v>47</v>
      </c>
      <c r="H1762" s="78" t="s">
        <v>1629</v>
      </c>
      <c r="I1762" s="78" t="s">
        <v>160</v>
      </c>
      <c r="J1762" s="79">
        <v>2.62</v>
      </c>
      <c r="K1762" s="79">
        <v>71.06</v>
      </c>
      <c r="L1762" s="79">
        <v>67.63</v>
      </c>
      <c r="M1762" s="80">
        <v>110242</v>
      </c>
      <c r="N1762" s="81">
        <v>1.72</v>
      </c>
      <c r="O1762" s="82">
        <v>3.43</v>
      </c>
      <c r="P1762" s="82">
        <v>0</v>
      </c>
      <c r="Q1762" s="82" t="s">
        <v>21</v>
      </c>
      <c r="R1762" s="82" t="s">
        <v>1630</v>
      </c>
      <c r="S1762" s="83"/>
    </row>
    <row r="1763" spans="1:19" ht="12.75" x14ac:dyDescent="0.2">
      <c r="A1763" s="74">
        <v>776548</v>
      </c>
      <c r="B1763" s="76" t="s">
        <v>4881</v>
      </c>
      <c r="C1763" s="76" t="s">
        <v>44</v>
      </c>
      <c r="D1763" s="76" t="s">
        <v>1976</v>
      </c>
      <c r="E1763" s="77">
        <v>42561</v>
      </c>
      <c r="F1763" s="78" t="s">
        <v>271</v>
      </c>
      <c r="G1763" s="78" t="s">
        <v>47</v>
      </c>
      <c r="H1763" s="78" t="s">
        <v>1629</v>
      </c>
      <c r="I1763" s="78" t="s">
        <v>15</v>
      </c>
      <c r="J1763" s="79">
        <v>2.62</v>
      </c>
      <c r="K1763" s="79">
        <v>58.92</v>
      </c>
      <c r="L1763" s="79" t="s">
        <v>17</v>
      </c>
      <c r="M1763" s="85"/>
      <c r="N1763" s="86"/>
      <c r="O1763" s="87"/>
      <c r="P1763" s="87"/>
      <c r="Q1763" s="80" t="s">
        <v>21</v>
      </c>
      <c r="R1763" s="88" t="s">
        <v>1630</v>
      </c>
      <c r="S1763" s="83"/>
    </row>
    <row r="1764" spans="1:19" ht="12.75" x14ac:dyDescent="0.2">
      <c r="A1764" s="74">
        <v>175983</v>
      </c>
      <c r="B1764" s="76" t="s">
        <v>4882</v>
      </c>
      <c r="C1764" s="76" t="s">
        <v>1975</v>
      </c>
      <c r="D1764" s="76" t="s">
        <v>1976</v>
      </c>
      <c r="E1764" s="77" t="s">
        <v>4883</v>
      </c>
      <c r="F1764" s="78" t="s">
        <v>360</v>
      </c>
      <c r="G1764" s="78" t="s">
        <v>47</v>
      </c>
      <c r="H1764" s="78" t="s">
        <v>1629</v>
      </c>
      <c r="I1764" s="80" t="s">
        <v>1181</v>
      </c>
      <c r="J1764" s="79">
        <v>2.62</v>
      </c>
      <c r="K1764" s="79" t="s">
        <v>17</v>
      </c>
      <c r="L1764" s="79">
        <v>46.96</v>
      </c>
      <c r="M1764" s="80">
        <v>100154</v>
      </c>
      <c r="N1764" s="81">
        <v>31.22</v>
      </c>
      <c r="O1764" s="82">
        <v>117</v>
      </c>
      <c r="P1764" s="82">
        <v>0</v>
      </c>
      <c r="Q1764" s="80" t="s">
        <v>21</v>
      </c>
      <c r="R1764" s="88" t="s">
        <v>1630</v>
      </c>
      <c r="S1764" s="83"/>
    </row>
    <row r="1765" spans="1:19" ht="12.75" x14ac:dyDescent="0.2">
      <c r="A1765" s="74">
        <v>641390</v>
      </c>
      <c r="B1765" s="76" t="s">
        <v>4884</v>
      </c>
      <c r="C1765" s="76" t="s">
        <v>1975</v>
      </c>
      <c r="D1765" s="76" t="s">
        <v>1976</v>
      </c>
      <c r="E1765" s="77" t="s">
        <v>4885</v>
      </c>
      <c r="F1765" s="78" t="s">
        <v>360</v>
      </c>
      <c r="G1765" s="78" t="s">
        <v>47</v>
      </c>
      <c r="H1765" s="78" t="s">
        <v>1629</v>
      </c>
      <c r="I1765" s="80" t="s">
        <v>1181</v>
      </c>
      <c r="J1765" s="79">
        <v>2.62</v>
      </c>
      <c r="K1765" s="79" t="s">
        <v>17</v>
      </c>
      <c r="L1765" s="79">
        <v>42.46</v>
      </c>
      <c r="M1765" s="80">
        <v>100193</v>
      </c>
      <c r="N1765" s="81">
        <v>17.16</v>
      </c>
      <c r="O1765" s="82">
        <v>24.24</v>
      </c>
      <c r="P1765" s="82">
        <v>0</v>
      </c>
      <c r="Q1765" s="82" t="s">
        <v>21</v>
      </c>
      <c r="R1765" s="82" t="s">
        <v>1630</v>
      </c>
      <c r="S1765" s="83"/>
    </row>
    <row r="1766" spans="1:19" ht="12.75" x14ac:dyDescent="0.2">
      <c r="A1766" s="74">
        <v>502195</v>
      </c>
      <c r="B1766" s="84" t="s">
        <v>4886</v>
      </c>
      <c r="C1766" s="76" t="s">
        <v>943</v>
      </c>
      <c r="D1766" s="76" t="s">
        <v>1765</v>
      </c>
      <c r="E1766" s="77" t="s">
        <v>4887</v>
      </c>
      <c r="F1766" s="80" t="s">
        <v>1707</v>
      </c>
      <c r="G1766" s="78" t="s">
        <v>47</v>
      </c>
      <c r="H1766" s="80" t="s">
        <v>1629</v>
      </c>
      <c r="I1766" s="80" t="s">
        <v>1181</v>
      </c>
      <c r="J1766" s="90">
        <v>2.62</v>
      </c>
      <c r="K1766" s="90" t="s">
        <v>17</v>
      </c>
      <c r="L1766" s="90">
        <v>58.82</v>
      </c>
      <c r="M1766" s="80">
        <v>100154</v>
      </c>
      <c r="N1766" s="81">
        <v>9.93</v>
      </c>
      <c r="O1766" s="82">
        <v>30.81</v>
      </c>
      <c r="P1766" s="82">
        <v>0</v>
      </c>
      <c r="Q1766" s="82" t="s">
        <v>21</v>
      </c>
      <c r="R1766" s="82" t="s">
        <v>1630</v>
      </c>
      <c r="S1766" s="84" t="s">
        <v>1779</v>
      </c>
    </row>
    <row r="1767" spans="1:19" ht="12.75" x14ac:dyDescent="0.2">
      <c r="A1767" s="74">
        <v>483883</v>
      </c>
      <c r="B1767" s="84" t="s">
        <v>4888</v>
      </c>
      <c r="C1767" s="76" t="s">
        <v>943</v>
      </c>
      <c r="D1767" s="76" t="s">
        <v>1765</v>
      </c>
      <c r="E1767" s="77">
        <v>180021</v>
      </c>
      <c r="F1767" s="78" t="s">
        <v>4889</v>
      </c>
      <c r="G1767" s="78" t="s">
        <v>47</v>
      </c>
      <c r="H1767" s="78" t="s">
        <v>1629</v>
      </c>
      <c r="I1767" s="78" t="s">
        <v>160</v>
      </c>
      <c r="J1767" s="79">
        <v>2.62</v>
      </c>
      <c r="K1767" s="79">
        <v>78.319999999999993</v>
      </c>
      <c r="L1767" s="79">
        <v>72.09</v>
      </c>
      <c r="M1767" s="80">
        <v>100036</v>
      </c>
      <c r="N1767" s="81">
        <v>3.13</v>
      </c>
      <c r="O1767" s="82">
        <v>6.23</v>
      </c>
      <c r="P1767" s="82">
        <v>0</v>
      </c>
      <c r="Q1767" s="80" t="s">
        <v>21</v>
      </c>
      <c r="R1767" s="88" t="s">
        <v>1630</v>
      </c>
      <c r="S1767" s="83"/>
    </row>
    <row r="1768" spans="1:19" ht="12.75" x14ac:dyDescent="0.2">
      <c r="A1768" s="74">
        <v>695734</v>
      </c>
      <c r="B1768" s="76" t="s">
        <v>4890</v>
      </c>
      <c r="C1768" s="76" t="s">
        <v>44</v>
      </c>
      <c r="D1768" s="76" t="s">
        <v>388</v>
      </c>
      <c r="E1768" s="77">
        <v>117180</v>
      </c>
      <c r="F1768" s="78" t="s">
        <v>208</v>
      </c>
      <c r="G1768" s="78" t="s">
        <v>194</v>
      </c>
      <c r="H1768" s="78" t="s">
        <v>1629</v>
      </c>
      <c r="I1768" s="78" t="s">
        <v>15</v>
      </c>
      <c r="J1768" s="79">
        <v>2.62</v>
      </c>
      <c r="K1768" s="79">
        <v>29.42</v>
      </c>
      <c r="L1768" s="79" t="s">
        <v>17</v>
      </c>
      <c r="M1768" s="85"/>
      <c r="N1768" s="86"/>
      <c r="O1768" s="87"/>
      <c r="P1768" s="87"/>
      <c r="Q1768" s="80" t="s">
        <v>21</v>
      </c>
      <c r="R1768" s="88" t="s">
        <v>1630</v>
      </c>
      <c r="S1768" s="84" t="s">
        <v>1784</v>
      </c>
    </row>
    <row r="1769" spans="1:19" ht="12.75" x14ac:dyDescent="0.2">
      <c r="A1769" s="74">
        <v>237982</v>
      </c>
      <c r="B1769" s="76" t="s">
        <v>4891</v>
      </c>
      <c r="C1769" s="76" t="s">
        <v>1605</v>
      </c>
      <c r="D1769" s="76" t="s">
        <v>4892</v>
      </c>
      <c r="E1769" s="77">
        <v>1001784</v>
      </c>
      <c r="F1769" s="78" t="s">
        <v>4893</v>
      </c>
      <c r="G1769" s="78" t="s">
        <v>194</v>
      </c>
      <c r="H1769" s="78" t="s">
        <v>1629</v>
      </c>
      <c r="I1769" s="78" t="s">
        <v>15</v>
      </c>
      <c r="J1769" s="79">
        <v>2.62</v>
      </c>
      <c r="K1769" s="79">
        <v>8.35</v>
      </c>
      <c r="L1769" s="79" t="s">
        <v>17</v>
      </c>
      <c r="M1769" s="85"/>
      <c r="N1769" s="86"/>
      <c r="O1769" s="87"/>
      <c r="P1769" s="87"/>
      <c r="Q1769" s="80" t="s">
        <v>21</v>
      </c>
      <c r="R1769" s="88" t="s">
        <v>1630</v>
      </c>
      <c r="S1769" s="83"/>
    </row>
    <row r="1770" spans="1:19" ht="12.75" x14ac:dyDescent="0.2">
      <c r="A1770" s="74">
        <v>818674</v>
      </c>
      <c r="B1770" s="76" t="s">
        <v>4894</v>
      </c>
      <c r="C1770" s="76" t="s">
        <v>1423</v>
      </c>
      <c r="D1770" s="76" t="s">
        <v>4895</v>
      </c>
      <c r="E1770" s="77" t="s">
        <v>4896</v>
      </c>
      <c r="F1770" s="78" t="s">
        <v>4494</v>
      </c>
      <c r="G1770" s="78" t="s">
        <v>119</v>
      </c>
      <c r="H1770" s="80" t="s">
        <v>1629</v>
      </c>
      <c r="I1770" s="78" t="s">
        <v>15</v>
      </c>
      <c r="J1770" s="79">
        <v>2.62</v>
      </c>
      <c r="K1770" s="79">
        <v>6.72</v>
      </c>
      <c r="L1770" s="79" t="s">
        <v>17</v>
      </c>
      <c r="M1770" s="85"/>
      <c r="N1770" s="86"/>
      <c r="O1770" s="87"/>
      <c r="P1770" s="87"/>
      <c r="Q1770" s="80" t="s">
        <v>53</v>
      </c>
      <c r="R1770" s="80" t="s">
        <v>17</v>
      </c>
      <c r="S1770" s="83"/>
    </row>
    <row r="1771" spans="1:19" ht="12.75" x14ac:dyDescent="0.2">
      <c r="A1771" s="74">
        <v>217600</v>
      </c>
      <c r="B1771" s="76" t="s">
        <v>4897</v>
      </c>
      <c r="C1771" s="76" t="s">
        <v>44</v>
      </c>
      <c r="D1771" s="76" t="s">
        <v>4898</v>
      </c>
      <c r="E1771" s="77" t="s">
        <v>4899</v>
      </c>
      <c r="F1771" s="78" t="s">
        <v>4494</v>
      </c>
      <c r="G1771" s="78" t="s">
        <v>623</v>
      </c>
      <c r="H1771" s="78" t="s">
        <v>1629</v>
      </c>
      <c r="I1771" s="78" t="s">
        <v>15</v>
      </c>
      <c r="J1771" s="79">
        <v>2.62</v>
      </c>
      <c r="K1771" s="79">
        <v>7.82</v>
      </c>
      <c r="L1771" s="79" t="s">
        <v>17</v>
      </c>
      <c r="M1771" s="85"/>
      <c r="N1771" s="86"/>
      <c r="O1771" s="87"/>
      <c r="P1771" s="87"/>
      <c r="Q1771" s="80" t="s">
        <v>53</v>
      </c>
      <c r="R1771" s="80" t="s">
        <v>17</v>
      </c>
      <c r="S1771" s="84" t="s">
        <v>1671</v>
      </c>
    </row>
    <row r="1772" spans="1:19" ht="12.75" x14ac:dyDescent="0.2">
      <c r="A1772" s="74">
        <v>187090</v>
      </c>
      <c r="B1772" s="76" t="s">
        <v>4897</v>
      </c>
      <c r="C1772" s="76" t="s">
        <v>44</v>
      </c>
      <c r="D1772" s="76" t="s">
        <v>4898</v>
      </c>
      <c r="E1772" s="77">
        <v>351236</v>
      </c>
      <c r="F1772" s="78" t="s">
        <v>4494</v>
      </c>
      <c r="G1772" s="78" t="s">
        <v>623</v>
      </c>
      <c r="H1772" s="78" t="s">
        <v>1629</v>
      </c>
      <c r="I1772" s="78" t="s">
        <v>15</v>
      </c>
      <c r="J1772" s="79">
        <v>2.62</v>
      </c>
      <c r="K1772" s="79">
        <v>6.57</v>
      </c>
      <c r="L1772" s="79" t="s">
        <v>17</v>
      </c>
      <c r="M1772" s="85"/>
      <c r="N1772" s="86"/>
      <c r="O1772" s="87"/>
      <c r="P1772" s="87"/>
      <c r="Q1772" s="82" t="s">
        <v>53</v>
      </c>
      <c r="R1772" s="82" t="s">
        <v>17</v>
      </c>
      <c r="S1772" s="84" t="s">
        <v>1671</v>
      </c>
    </row>
    <row r="1773" spans="1:19" ht="12.75" x14ac:dyDescent="0.2">
      <c r="A1773" s="74">
        <v>190860</v>
      </c>
      <c r="B1773" s="76" t="s">
        <v>4900</v>
      </c>
      <c r="C1773" s="76" t="s">
        <v>44</v>
      </c>
      <c r="D1773" s="76" t="s">
        <v>4898</v>
      </c>
      <c r="E1773" s="77">
        <v>350936</v>
      </c>
      <c r="F1773" s="78" t="s">
        <v>4494</v>
      </c>
      <c r="G1773" s="78" t="s">
        <v>623</v>
      </c>
      <c r="H1773" s="80" t="s">
        <v>1629</v>
      </c>
      <c r="I1773" s="78" t="s">
        <v>15</v>
      </c>
      <c r="J1773" s="79">
        <v>2.62</v>
      </c>
      <c r="K1773" s="79">
        <v>4.5999999999999996</v>
      </c>
      <c r="L1773" s="79" t="s">
        <v>17</v>
      </c>
      <c r="M1773" s="85"/>
      <c r="N1773" s="86"/>
      <c r="O1773" s="87"/>
      <c r="P1773" s="87"/>
      <c r="Q1773" s="80" t="s">
        <v>53</v>
      </c>
      <c r="R1773" s="80" t="s">
        <v>17</v>
      </c>
      <c r="S1773" s="83"/>
    </row>
    <row r="1774" spans="1:19" ht="12.75" x14ac:dyDescent="0.2">
      <c r="A1774" s="74">
        <v>152504</v>
      </c>
      <c r="B1774" s="84" t="s">
        <v>4901</v>
      </c>
      <c r="C1774" s="76" t="s">
        <v>2019</v>
      </c>
      <c r="D1774" s="76" t="s">
        <v>2020</v>
      </c>
      <c r="E1774" s="77" t="s">
        <v>4902</v>
      </c>
      <c r="F1774" s="78" t="s">
        <v>4903</v>
      </c>
      <c r="G1774" s="78" t="s">
        <v>104</v>
      </c>
      <c r="H1774" s="78" t="s">
        <v>1629</v>
      </c>
      <c r="I1774" s="78" t="s">
        <v>160</v>
      </c>
      <c r="J1774" s="79">
        <v>2.62</v>
      </c>
      <c r="K1774" s="79">
        <v>60.25</v>
      </c>
      <c r="L1774" s="79">
        <v>57.83</v>
      </c>
      <c r="M1774" s="80">
        <v>110482</v>
      </c>
      <c r="N1774" s="81">
        <v>6.9</v>
      </c>
      <c r="O1774" s="82">
        <v>2.42</v>
      </c>
      <c r="P1774" s="82">
        <v>0</v>
      </c>
      <c r="Q1774" s="80" t="s">
        <v>21</v>
      </c>
      <c r="R1774" s="88" t="s">
        <v>1630</v>
      </c>
      <c r="S1774" s="83"/>
    </row>
    <row r="1775" spans="1:19" ht="12.75" x14ac:dyDescent="0.2">
      <c r="A1775" s="74">
        <v>206032</v>
      </c>
      <c r="B1775" s="84" t="s">
        <v>4904</v>
      </c>
      <c r="C1775" s="76" t="s">
        <v>1061</v>
      </c>
      <c r="D1775" s="76" t="s">
        <v>1090</v>
      </c>
      <c r="E1775" s="77">
        <v>502</v>
      </c>
      <c r="F1775" s="78" t="s">
        <v>3873</v>
      </c>
      <c r="G1775" s="78" t="s">
        <v>19</v>
      </c>
      <c r="H1775" s="78" t="s">
        <v>1629</v>
      </c>
      <c r="I1775" s="80" t="s">
        <v>15</v>
      </c>
      <c r="J1775" s="79">
        <v>2.62</v>
      </c>
      <c r="K1775" s="79" t="s">
        <v>16</v>
      </c>
      <c r="L1775" s="79" t="s">
        <v>17</v>
      </c>
      <c r="M1775" s="85"/>
      <c r="N1775" s="86"/>
      <c r="O1775" s="87"/>
      <c r="P1775" s="87"/>
      <c r="Q1775" s="80" t="s">
        <v>21</v>
      </c>
      <c r="R1775" s="88" t="s">
        <v>1630</v>
      </c>
      <c r="S1775" s="83"/>
    </row>
    <row r="1776" spans="1:19" ht="12.75" x14ac:dyDescent="0.2">
      <c r="A1776" s="74">
        <v>438197</v>
      </c>
      <c r="B1776" s="84" t="s">
        <v>4905</v>
      </c>
      <c r="C1776" s="76" t="s">
        <v>1061</v>
      </c>
      <c r="D1776" s="76" t="s">
        <v>1090</v>
      </c>
      <c r="E1776" s="77">
        <v>505</v>
      </c>
      <c r="F1776" s="78" t="s">
        <v>3319</v>
      </c>
      <c r="G1776" s="78" t="s">
        <v>19</v>
      </c>
      <c r="H1776" s="78" t="s">
        <v>1629</v>
      </c>
      <c r="I1776" s="80" t="s">
        <v>15</v>
      </c>
      <c r="J1776" s="79">
        <v>2.62</v>
      </c>
      <c r="K1776" s="79" t="s">
        <v>16</v>
      </c>
      <c r="L1776" s="79" t="s">
        <v>17</v>
      </c>
      <c r="M1776" s="85"/>
      <c r="N1776" s="86"/>
      <c r="O1776" s="87"/>
      <c r="P1776" s="87"/>
      <c r="Q1776" s="80" t="s">
        <v>21</v>
      </c>
      <c r="R1776" s="88" t="s">
        <v>1630</v>
      </c>
      <c r="S1776" s="83"/>
    </row>
    <row r="1777" spans="1:19" ht="12.75" x14ac:dyDescent="0.2">
      <c r="A1777" s="74">
        <v>199036</v>
      </c>
      <c r="B1777" s="84" t="s">
        <v>4906</v>
      </c>
      <c r="C1777" s="76" t="s">
        <v>1061</v>
      </c>
      <c r="D1777" s="76" t="s">
        <v>1090</v>
      </c>
      <c r="E1777" s="77">
        <v>503</v>
      </c>
      <c r="F1777" s="78" t="s">
        <v>3873</v>
      </c>
      <c r="G1777" s="78" t="s">
        <v>19</v>
      </c>
      <c r="H1777" s="78" t="s">
        <v>1629</v>
      </c>
      <c r="I1777" s="80" t="s">
        <v>15</v>
      </c>
      <c r="J1777" s="79">
        <v>2.62</v>
      </c>
      <c r="K1777" s="79" t="s">
        <v>16</v>
      </c>
      <c r="L1777" s="79" t="s">
        <v>17</v>
      </c>
      <c r="M1777" s="85"/>
      <c r="N1777" s="86"/>
      <c r="O1777" s="87"/>
      <c r="P1777" s="87"/>
      <c r="Q1777" s="80" t="s">
        <v>21</v>
      </c>
      <c r="R1777" s="88" t="s">
        <v>1630</v>
      </c>
      <c r="S1777" s="83"/>
    </row>
    <row r="1778" spans="1:19" ht="12.75" x14ac:dyDescent="0.2">
      <c r="A1778" s="74">
        <v>101645</v>
      </c>
      <c r="B1778" s="84" t="s">
        <v>4907</v>
      </c>
      <c r="C1778" s="76" t="s">
        <v>1061</v>
      </c>
      <c r="D1778" s="76" t="s">
        <v>1090</v>
      </c>
      <c r="E1778" s="77">
        <v>523</v>
      </c>
      <c r="F1778" s="78" t="s">
        <v>3873</v>
      </c>
      <c r="G1778" s="78" t="s">
        <v>19</v>
      </c>
      <c r="H1778" s="78" t="s">
        <v>1629</v>
      </c>
      <c r="I1778" s="80" t="s">
        <v>15</v>
      </c>
      <c r="J1778" s="79">
        <v>2.62</v>
      </c>
      <c r="K1778" s="79" t="s">
        <v>16</v>
      </c>
      <c r="L1778" s="79" t="s">
        <v>17</v>
      </c>
      <c r="M1778" s="85"/>
      <c r="N1778" s="86"/>
      <c r="O1778" s="87"/>
      <c r="P1778" s="87"/>
      <c r="Q1778" s="80" t="s">
        <v>21</v>
      </c>
      <c r="R1778" s="88" t="s">
        <v>1630</v>
      </c>
      <c r="S1778" s="83"/>
    </row>
    <row r="1779" spans="1:19" ht="12.75" x14ac:dyDescent="0.2">
      <c r="A1779" s="74">
        <v>169275</v>
      </c>
      <c r="B1779" s="84" t="s">
        <v>4908</v>
      </c>
      <c r="C1779" s="76" t="s">
        <v>1061</v>
      </c>
      <c r="D1779" s="76" t="s">
        <v>1090</v>
      </c>
      <c r="E1779" s="77">
        <v>508</v>
      </c>
      <c r="F1779" s="78" t="s">
        <v>4909</v>
      </c>
      <c r="G1779" s="78" t="s">
        <v>19</v>
      </c>
      <c r="H1779" s="78" t="s">
        <v>1629</v>
      </c>
      <c r="I1779" s="80" t="s">
        <v>15</v>
      </c>
      <c r="J1779" s="79">
        <v>2.62</v>
      </c>
      <c r="K1779" s="79" t="s">
        <v>16</v>
      </c>
      <c r="L1779" s="79" t="s">
        <v>17</v>
      </c>
      <c r="M1779" s="85"/>
      <c r="N1779" s="86"/>
      <c r="O1779" s="87"/>
      <c r="P1779" s="87"/>
      <c r="Q1779" s="82" t="s">
        <v>21</v>
      </c>
      <c r="R1779" s="82" t="s">
        <v>1630</v>
      </c>
      <c r="S1779" s="83"/>
    </row>
    <row r="1780" spans="1:19" ht="12.75" x14ac:dyDescent="0.2">
      <c r="A1780" s="74">
        <v>248096</v>
      </c>
      <c r="B1780" s="84" t="s">
        <v>4910</v>
      </c>
      <c r="C1780" s="76" t="s">
        <v>4558</v>
      </c>
      <c r="D1780" s="76" t="s">
        <v>704</v>
      </c>
      <c r="E1780" s="77" t="s">
        <v>4911</v>
      </c>
      <c r="F1780" s="78" t="s">
        <v>92</v>
      </c>
      <c r="G1780" s="78" t="s">
        <v>33</v>
      </c>
      <c r="H1780" s="78" t="s">
        <v>1629</v>
      </c>
      <c r="I1780" s="78" t="s">
        <v>160</v>
      </c>
      <c r="J1780" s="79">
        <v>2.62</v>
      </c>
      <c r="K1780" s="79">
        <v>35.06</v>
      </c>
      <c r="L1780" s="79">
        <v>21.15</v>
      </c>
      <c r="M1780" s="80">
        <v>100332</v>
      </c>
      <c r="N1780" s="81">
        <v>17.41</v>
      </c>
      <c r="O1780" s="82">
        <v>13.91</v>
      </c>
      <c r="P1780" s="82">
        <v>0</v>
      </c>
      <c r="Q1780" s="80" t="s">
        <v>21</v>
      </c>
      <c r="R1780" s="88" t="s">
        <v>1630</v>
      </c>
      <c r="S1780" s="83"/>
    </row>
    <row r="1781" spans="1:19" ht="12.75" x14ac:dyDescent="0.2">
      <c r="A1781" s="74">
        <v>879340</v>
      </c>
      <c r="B1781" s="84" t="s">
        <v>4912</v>
      </c>
      <c r="C1781" s="76" t="s">
        <v>23</v>
      </c>
      <c r="D1781" s="76" t="s">
        <v>4913</v>
      </c>
      <c r="E1781" s="77">
        <v>14408</v>
      </c>
      <c r="F1781" s="78" t="s">
        <v>2229</v>
      </c>
      <c r="G1781" s="78" t="s">
        <v>19</v>
      </c>
      <c r="H1781" s="78" t="s">
        <v>1629</v>
      </c>
      <c r="I1781" s="80" t="s">
        <v>15</v>
      </c>
      <c r="J1781" s="79">
        <v>2.62</v>
      </c>
      <c r="K1781" s="79" t="s">
        <v>16</v>
      </c>
      <c r="L1781" s="79" t="s">
        <v>17</v>
      </c>
      <c r="M1781" s="85"/>
      <c r="N1781" s="86"/>
      <c r="O1781" s="87"/>
      <c r="P1781" s="87"/>
      <c r="Q1781" s="82" t="s">
        <v>21</v>
      </c>
      <c r="R1781" s="82" t="s">
        <v>1630</v>
      </c>
      <c r="S1781" s="83"/>
    </row>
    <row r="1782" spans="1:19" ht="12.75" x14ac:dyDescent="0.2">
      <c r="A1782" s="74">
        <v>246131</v>
      </c>
      <c r="B1782" s="76" t="s">
        <v>4914</v>
      </c>
      <c r="C1782" s="76" t="s">
        <v>44</v>
      </c>
      <c r="D1782" s="76" t="s">
        <v>98</v>
      </c>
      <c r="E1782" s="77">
        <v>442842</v>
      </c>
      <c r="F1782" s="78" t="s">
        <v>1088</v>
      </c>
      <c r="G1782" s="78" t="s">
        <v>33</v>
      </c>
      <c r="H1782" s="78" t="s">
        <v>1629</v>
      </c>
      <c r="I1782" s="78" t="s">
        <v>15</v>
      </c>
      <c r="J1782" s="79">
        <v>2.62</v>
      </c>
      <c r="K1782" s="79">
        <v>39.54</v>
      </c>
      <c r="L1782" s="79" t="s">
        <v>17</v>
      </c>
      <c r="M1782" s="85"/>
      <c r="N1782" s="86"/>
      <c r="O1782" s="87"/>
      <c r="P1782" s="87"/>
      <c r="Q1782" s="80" t="s">
        <v>21</v>
      </c>
      <c r="R1782" s="88" t="s">
        <v>1630</v>
      </c>
      <c r="S1782" s="84" t="s">
        <v>1784</v>
      </c>
    </row>
    <row r="1783" spans="1:19" ht="12.75" x14ac:dyDescent="0.2">
      <c r="A1783" s="74">
        <v>539815</v>
      </c>
      <c r="B1783" s="76" t="s">
        <v>4915</v>
      </c>
      <c r="C1783" s="76" t="s">
        <v>703</v>
      </c>
      <c r="D1783" s="76" t="s">
        <v>704</v>
      </c>
      <c r="E1783" s="77" t="s">
        <v>4916</v>
      </c>
      <c r="F1783" s="78" t="s">
        <v>92</v>
      </c>
      <c r="G1783" s="78" t="s">
        <v>33</v>
      </c>
      <c r="H1783" s="78" t="s">
        <v>1629</v>
      </c>
      <c r="I1783" s="78" t="s">
        <v>15</v>
      </c>
      <c r="J1783" s="79">
        <v>2.62</v>
      </c>
      <c r="K1783" s="79">
        <v>31.99</v>
      </c>
      <c r="L1783" s="79" t="s">
        <v>17</v>
      </c>
      <c r="M1783" s="85"/>
      <c r="N1783" s="86"/>
      <c r="O1783" s="87"/>
      <c r="P1783" s="87"/>
      <c r="Q1783" s="80" t="s">
        <v>21</v>
      </c>
      <c r="R1783" s="88" t="s">
        <v>1630</v>
      </c>
      <c r="S1783" s="83"/>
    </row>
    <row r="1784" spans="1:19" ht="12.75" x14ac:dyDescent="0.2">
      <c r="A1784" s="74">
        <v>554372</v>
      </c>
      <c r="B1784" s="92" t="s">
        <v>4917</v>
      </c>
      <c r="C1784" s="76" t="s">
        <v>2135</v>
      </c>
      <c r="D1784" s="76" t="s">
        <v>2035</v>
      </c>
      <c r="E1784" s="93">
        <v>2742</v>
      </c>
      <c r="F1784" s="78" t="s">
        <v>2036</v>
      </c>
      <c r="G1784" s="78" t="s">
        <v>19</v>
      </c>
      <c r="H1784" s="78" t="s">
        <v>1629</v>
      </c>
      <c r="I1784" s="78" t="s">
        <v>15</v>
      </c>
      <c r="J1784" s="79">
        <v>2.62</v>
      </c>
      <c r="K1784" s="79">
        <v>26.12</v>
      </c>
      <c r="L1784" s="79" t="s">
        <v>17</v>
      </c>
      <c r="M1784" s="85"/>
      <c r="N1784" s="86"/>
      <c r="O1784" s="87"/>
      <c r="P1784" s="87"/>
      <c r="Q1784" s="89"/>
      <c r="R1784" s="89"/>
      <c r="S1784" s="94" t="s">
        <v>2136</v>
      </c>
    </row>
    <row r="1785" spans="1:19" ht="12.75" x14ac:dyDescent="0.2">
      <c r="A1785" s="74">
        <v>129631</v>
      </c>
      <c r="B1785" s="84" t="s">
        <v>4918</v>
      </c>
      <c r="C1785" s="76" t="s">
        <v>1061</v>
      </c>
      <c r="D1785" s="76" t="s">
        <v>1090</v>
      </c>
      <c r="E1785" s="77">
        <v>501</v>
      </c>
      <c r="F1785" s="78" t="s">
        <v>1799</v>
      </c>
      <c r="G1785" s="78" t="s">
        <v>19</v>
      </c>
      <c r="H1785" s="78" t="s">
        <v>1629</v>
      </c>
      <c r="I1785" s="80" t="s">
        <v>15</v>
      </c>
      <c r="J1785" s="79">
        <v>2.62</v>
      </c>
      <c r="K1785" s="79" t="s">
        <v>16</v>
      </c>
      <c r="L1785" s="79" t="s">
        <v>17</v>
      </c>
      <c r="M1785" s="85"/>
      <c r="N1785" s="86"/>
      <c r="O1785" s="87"/>
      <c r="P1785" s="87"/>
      <c r="Q1785" s="82" t="s">
        <v>21</v>
      </c>
      <c r="R1785" s="82" t="s">
        <v>1630</v>
      </c>
      <c r="S1785" s="83"/>
    </row>
    <row r="1786" spans="1:19" ht="12.75" x14ac:dyDescent="0.2">
      <c r="A1786" s="74">
        <v>555721</v>
      </c>
      <c r="B1786" s="84" t="s">
        <v>4919</v>
      </c>
      <c r="C1786" s="76" t="s">
        <v>23</v>
      </c>
      <c r="D1786" s="76" t="s">
        <v>1090</v>
      </c>
      <c r="E1786" s="77">
        <v>524</v>
      </c>
      <c r="F1786" s="78" t="s">
        <v>2032</v>
      </c>
      <c r="G1786" s="78" t="s">
        <v>19</v>
      </c>
      <c r="H1786" s="78" t="s">
        <v>1629</v>
      </c>
      <c r="I1786" s="80" t="s">
        <v>15</v>
      </c>
      <c r="J1786" s="79">
        <v>2.62</v>
      </c>
      <c r="K1786" s="79" t="s">
        <v>16</v>
      </c>
      <c r="L1786" s="79" t="s">
        <v>17</v>
      </c>
      <c r="M1786" s="85"/>
      <c r="N1786" s="86"/>
      <c r="O1786" s="87"/>
      <c r="P1786" s="87"/>
      <c r="Q1786" s="80" t="s">
        <v>21</v>
      </c>
      <c r="R1786" s="88" t="s">
        <v>1630</v>
      </c>
      <c r="S1786" s="83"/>
    </row>
    <row r="1787" spans="1:19" ht="12.75" x14ac:dyDescent="0.2">
      <c r="A1787" s="74">
        <v>870169</v>
      </c>
      <c r="B1787" s="84" t="s">
        <v>4920</v>
      </c>
      <c r="C1787" s="76" t="s">
        <v>1061</v>
      </c>
      <c r="D1787" s="76" t="s">
        <v>1090</v>
      </c>
      <c r="E1787" s="77">
        <v>538</v>
      </c>
      <c r="F1787" s="78" t="s">
        <v>4921</v>
      </c>
      <c r="G1787" s="78" t="s">
        <v>19</v>
      </c>
      <c r="H1787" s="78" t="s">
        <v>1629</v>
      </c>
      <c r="I1787" s="80" t="s">
        <v>15</v>
      </c>
      <c r="J1787" s="79">
        <v>2.62</v>
      </c>
      <c r="K1787" s="79" t="s">
        <v>16</v>
      </c>
      <c r="L1787" s="79" t="s">
        <v>17</v>
      </c>
      <c r="M1787" s="85"/>
      <c r="N1787" s="86"/>
      <c r="O1787" s="87"/>
      <c r="P1787" s="87"/>
      <c r="Q1787" s="80" t="s">
        <v>21</v>
      </c>
      <c r="R1787" s="88" t="s">
        <v>1630</v>
      </c>
      <c r="S1787" s="83"/>
    </row>
    <row r="1788" spans="1:19" ht="12.75" x14ac:dyDescent="0.2">
      <c r="A1788" s="74">
        <v>221851</v>
      </c>
      <c r="B1788" s="84" t="s">
        <v>4922</v>
      </c>
      <c r="C1788" s="76" t="s">
        <v>4558</v>
      </c>
      <c r="D1788" s="76" t="s">
        <v>704</v>
      </c>
      <c r="E1788" s="77" t="s">
        <v>4923</v>
      </c>
      <c r="F1788" s="78" t="s">
        <v>92</v>
      </c>
      <c r="G1788" s="78" t="s">
        <v>33</v>
      </c>
      <c r="H1788" s="78" t="s">
        <v>1629</v>
      </c>
      <c r="I1788" s="78" t="s">
        <v>160</v>
      </c>
      <c r="J1788" s="79">
        <v>2.62</v>
      </c>
      <c r="K1788" s="79">
        <v>56.18</v>
      </c>
      <c r="L1788" s="79">
        <v>31.44</v>
      </c>
      <c r="M1788" s="80">
        <v>100332</v>
      </c>
      <c r="N1788" s="81">
        <v>30.97</v>
      </c>
      <c r="O1788" s="82">
        <v>24.74</v>
      </c>
      <c r="P1788" s="82">
        <v>0</v>
      </c>
      <c r="Q1788" s="80" t="s">
        <v>21</v>
      </c>
      <c r="R1788" s="88" t="s">
        <v>1630</v>
      </c>
      <c r="S1788" s="83"/>
    </row>
    <row r="1789" spans="1:19" ht="12.75" x14ac:dyDescent="0.2">
      <c r="A1789" s="74">
        <v>508616</v>
      </c>
      <c r="B1789" s="84" t="s">
        <v>4924</v>
      </c>
      <c r="C1789" s="76" t="s">
        <v>1061</v>
      </c>
      <c r="D1789" s="76" t="s">
        <v>1090</v>
      </c>
      <c r="E1789" s="77">
        <v>507</v>
      </c>
      <c r="F1789" s="78" t="s">
        <v>3873</v>
      </c>
      <c r="G1789" s="78" t="s">
        <v>19</v>
      </c>
      <c r="H1789" s="78" t="s">
        <v>1629</v>
      </c>
      <c r="I1789" s="80" t="s">
        <v>15</v>
      </c>
      <c r="J1789" s="79">
        <v>2.62</v>
      </c>
      <c r="K1789" s="79" t="s">
        <v>16</v>
      </c>
      <c r="L1789" s="79" t="s">
        <v>17</v>
      </c>
      <c r="M1789" s="85"/>
      <c r="N1789" s="86"/>
      <c r="O1789" s="87"/>
      <c r="P1789" s="87"/>
      <c r="Q1789" s="82" t="s">
        <v>21</v>
      </c>
      <c r="R1789" s="82" t="s">
        <v>1630</v>
      </c>
      <c r="S1789" s="83"/>
    </row>
    <row r="1790" spans="1:19" ht="12.75" x14ac:dyDescent="0.2">
      <c r="A1790" s="74">
        <v>846642</v>
      </c>
      <c r="B1790" s="84" t="s">
        <v>4925</v>
      </c>
      <c r="C1790" s="84" t="s">
        <v>1061</v>
      </c>
      <c r="D1790" s="76" t="s">
        <v>1657</v>
      </c>
      <c r="E1790" s="77" t="s">
        <v>4926</v>
      </c>
      <c r="F1790" s="78" t="s">
        <v>4439</v>
      </c>
      <c r="G1790" s="78" t="s">
        <v>19</v>
      </c>
      <c r="H1790" s="78" t="s">
        <v>1629</v>
      </c>
      <c r="I1790" s="80" t="s">
        <v>15</v>
      </c>
      <c r="J1790" s="79">
        <v>2.62</v>
      </c>
      <c r="K1790" s="79" t="s">
        <v>16</v>
      </c>
      <c r="L1790" s="79" t="s">
        <v>17</v>
      </c>
      <c r="M1790" s="85"/>
      <c r="N1790" s="86"/>
      <c r="O1790" s="87"/>
      <c r="P1790" s="87"/>
      <c r="Q1790" s="82" t="s">
        <v>21</v>
      </c>
      <c r="R1790" s="82" t="s">
        <v>1630</v>
      </c>
      <c r="S1790" s="83"/>
    </row>
    <row r="1791" spans="1:19" ht="12.75" x14ac:dyDescent="0.2">
      <c r="A1791" s="74">
        <v>588381</v>
      </c>
      <c r="B1791" s="84" t="s">
        <v>4927</v>
      </c>
      <c r="C1791" s="76" t="s">
        <v>1061</v>
      </c>
      <c r="D1791" s="76" t="s">
        <v>1090</v>
      </c>
      <c r="E1791" s="77">
        <v>511</v>
      </c>
      <c r="F1791" s="78" t="s">
        <v>3873</v>
      </c>
      <c r="G1791" s="78" t="s">
        <v>19</v>
      </c>
      <c r="H1791" s="78" t="s">
        <v>1629</v>
      </c>
      <c r="I1791" s="80" t="s">
        <v>15</v>
      </c>
      <c r="J1791" s="79">
        <v>2.62</v>
      </c>
      <c r="K1791" s="79" t="s">
        <v>16</v>
      </c>
      <c r="L1791" s="79" t="s">
        <v>17</v>
      </c>
      <c r="M1791" s="85"/>
      <c r="N1791" s="86"/>
      <c r="O1791" s="87"/>
      <c r="P1791" s="87"/>
      <c r="Q1791" s="82" t="s">
        <v>21</v>
      </c>
      <c r="R1791" s="82" t="s">
        <v>1630</v>
      </c>
      <c r="S1791" s="83"/>
    </row>
    <row r="1792" spans="1:19" ht="12.75" x14ac:dyDescent="0.2">
      <c r="A1792" s="74">
        <v>243264</v>
      </c>
      <c r="B1792" s="84" t="s">
        <v>4928</v>
      </c>
      <c r="C1792" s="76" t="s">
        <v>23</v>
      </c>
      <c r="D1792" s="76" t="s">
        <v>4913</v>
      </c>
      <c r="E1792" s="77">
        <v>26075</v>
      </c>
      <c r="F1792" s="78" t="s">
        <v>4439</v>
      </c>
      <c r="G1792" s="78" t="s">
        <v>19</v>
      </c>
      <c r="H1792" s="78" t="s">
        <v>1629</v>
      </c>
      <c r="I1792" s="78" t="s">
        <v>15</v>
      </c>
      <c r="J1792" s="79">
        <v>2.62</v>
      </c>
      <c r="K1792" s="79" t="s">
        <v>16</v>
      </c>
      <c r="L1792" s="79" t="s">
        <v>17</v>
      </c>
      <c r="M1792" s="85"/>
      <c r="N1792" s="86"/>
      <c r="O1792" s="87"/>
      <c r="P1792" s="87"/>
      <c r="Q1792" s="82" t="s">
        <v>21</v>
      </c>
      <c r="R1792" s="82" t="s">
        <v>1630</v>
      </c>
      <c r="S1792" s="83"/>
    </row>
    <row r="1793" spans="1:19" ht="12.75" x14ac:dyDescent="0.2">
      <c r="A1793" s="74">
        <v>330442</v>
      </c>
      <c r="B1793" s="76" t="s">
        <v>4929</v>
      </c>
      <c r="C1793" s="76" t="s">
        <v>503</v>
      </c>
      <c r="D1793" s="76" t="s">
        <v>504</v>
      </c>
      <c r="E1793" s="77">
        <v>2559</v>
      </c>
      <c r="F1793" s="78" t="s">
        <v>1095</v>
      </c>
      <c r="G1793" s="78" t="s">
        <v>104</v>
      </c>
      <c r="H1793" s="78" t="s">
        <v>1629</v>
      </c>
      <c r="I1793" s="78" t="s">
        <v>15</v>
      </c>
      <c r="J1793" s="79">
        <v>2.62</v>
      </c>
      <c r="K1793" s="79">
        <v>41.86</v>
      </c>
      <c r="L1793" s="79" t="s">
        <v>17</v>
      </c>
      <c r="M1793" s="85"/>
      <c r="N1793" s="86"/>
      <c r="O1793" s="87"/>
      <c r="P1793" s="87"/>
      <c r="Q1793" s="80" t="s">
        <v>21</v>
      </c>
      <c r="R1793" s="88" t="s">
        <v>1630</v>
      </c>
      <c r="S1793" s="83"/>
    </row>
    <row r="1794" spans="1:19" ht="12.75" x14ac:dyDescent="0.2">
      <c r="A1794" s="74">
        <v>881450</v>
      </c>
      <c r="B1794" s="76" t="s">
        <v>4930</v>
      </c>
      <c r="C1794" s="76" t="s">
        <v>1097</v>
      </c>
      <c r="D1794" s="76" t="s">
        <v>504</v>
      </c>
      <c r="E1794" s="77">
        <v>9073</v>
      </c>
      <c r="F1794" s="78" t="s">
        <v>1095</v>
      </c>
      <c r="G1794" s="78" t="s">
        <v>104</v>
      </c>
      <c r="H1794" s="78" t="s">
        <v>1629</v>
      </c>
      <c r="I1794" s="78" t="s">
        <v>15</v>
      </c>
      <c r="J1794" s="79">
        <v>2.62</v>
      </c>
      <c r="K1794" s="79">
        <v>50.38</v>
      </c>
      <c r="L1794" s="79" t="s">
        <v>17</v>
      </c>
      <c r="M1794" s="85"/>
      <c r="N1794" s="86"/>
      <c r="O1794" s="87"/>
      <c r="P1794" s="87"/>
      <c r="Q1794" s="82" t="s">
        <v>21</v>
      </c>
      <c r="R1794" s="82" t="s">
        <v>1630</v>
      </c>
      <c r="S1794" s="83"/>
    </row>
    <row r="1795" spans="1:19" ht="12.75" x14ac:dyDescent="0.2">
      <c r="A1795" s="74">
        <v>495394</v>
      </c>
      <c r="B1795" s="84" t="s">
        <v>4931</v>
      </c>
      <c r="C1795" s="84" t="s">
        <v>886</v>
      </c>
      <c r="D1795" s="76" t="s">
        <v>1722</v>
      </c>
      <c r="E1795" s="77" t="s">
        <v>4932</v>
      </c>
      <c r="F1795" s="80" t="s">
        <v>4933</v>
      </c>
      <c r="G1795" s="80" t="s">
        <v>47</v>
      </c>
      <c r="H1795" s="80" t="s">
        <v>1629</v>
      </c>
      <c r="I1795" s="78" t="s">
        <v>160</v>
      </c>
      <c r="J1795" s="90">
        <v>2.62</v>
      </c>
      <c r="K1795" s="90">
        <v>89.43</v>
      </c>
      <c r="L1795" s="90">
        <v>83.12</v>
      </c>
      <c r="M1795" s="80">
        <v>100242</v>
      </c>
      <c r="N1795" s="81">
        <v>3.17</v>
      </c>
      <c r="O1795" s="82">
        <v>6.31</v>
      </c>
      <c r="P1795" s="82">
        <v>0</v>
      </c>
      <c r="Q1795" s="80" t="s">
        <v>21</v>
      </c>
      <c r="R1795" s="88" t="s">
        <v>1630</v>
      </c>
      <c r="S1795" s="83"/>
    </row>
    <row r="1796" spans="1:19" ht="12.75" x14ac:dyDescent="0.2">
      <c r="A1796" s="74">
        <v>713340</v>
      </c>
      <c r="B1796" s="76" t="s">
        <v>4934</v>
      </c>
      <c r="C1796" s="76" t="s">
        <v>1008</v>
      </c>
      <c r="D1796" s="76" t="s">
        <v>1104</v>
      </c>
      <c r="E1796" s="77">
        <v>71334</v>
      </c>
      <c r="F1796" s="78" t="s">
        <v>173</v>
      </c>
      <c r="G1796" s="78" t="s">
        <v>33</v>
      </c>
      <c r="H1796" s="78" t="s">
        <v>1629</v>
      </c>
      <c r="I1796" s="78" t="s">
        <v>15</v>
      </c>
      <c r="J1796" s="79">
        <v>2.62</v>
      </c>
      <c r="K1796" s="79">
        <v>34.68</v>
      </c>
      <c r="L1796" s="79" t="s">
        <v>17</v>
      </c>
      <c r="M1796" s="85"/>
      <c r="N1796" s="86"/>
      <c r="O1796" s="87"/>
      <c r="P1796" s="87"/>
      <c r="Q1796" s="82" t="s">
        <v>21</v>
      </c>
      <c r="R1796" s="82" t="s">
        <v>1630</v>
      </c>
      <c r="S1796" s="83"/>
    </row>
    <row r="1797" spans="1:19" ht="12.75" x14ac:dyDescent="0.2">
      <c r="A1797" s="74">
        <v>713370</v>
      </c>
      <c r="B1797" s="76" t="s">
        <v>4935</v>
      </c>
      <c r="C1797" s="76" t="s">
        <v>1008</v>
      </c>
      <c r="D1797" s="76" t="s">
        <v>1104</v>
      </c>
      <c r="E1797" s="77">
        <v>71337</v>
      </c>
      <c r="F1797" s="78" t="s">
        <v>173</v>
      </c>
      <c r="G1797" s="78" t="s">
        <v>33</v>
      </c>
      <c r="H1797" s="78" t="s">
        <v>1629</v>
      </c>
      <c r="I1797" s="78" t="s">
        <v>15</v>
      </c>
      <c r="J1797" s="79">
        <v>2.62</v>
      </c>
      <c r="K1797" s="79">
        <v>47.24</v>
      </c>
      <c r="L1797" s="79" t="s">
        <v>17</v>
      </c>
      <c r="M1797" s="85"/>
      <c r="N1797" s="86"/>
      <c r="O1797" s="87"/>
      <c r="P1797" s="87"/>
      <c r="Q1797" s="82" t="s">
        <v>21</v>
      </c>
      <c r="R1797" s="82" t="s">
        <v>1630</v>
      </c>
      <c r="S1797" s="83"/>
    </row>
    <row r="1798" spans="1:19" ht="12.75" x14ac:dyDescent="0.2">
      <c r="A1798" s="74">
        <v>782130</v>
      </c>
      <c r="B1798" s="76" t="s">
        <v>4936</v>
      </c>
      <c r="C1798" s="76" t="s">
        <v>1099</v>
      </c>
      <c r="D1798" s="76" t="s">
        <v>4937</v>
      </c>
      <c r="E1798" s="77">
        <v>2708</v>
      </c>
      <c r="F1798" s="78" t="s">
        <v>1101</v>
      </c>
      <c r="G1798" s="78" t="s">
        <v>33</v>
      </c>
      <c r="H1798" s="78" t="s">
        <v>1629</v>
      </c>
      <c r="I1798" s="78" t="s">
        <v>15</v>
      </c>
      <c r="J1798" s="79">
        <v>2.62</v>
      </c>
      <c r="K1798" s="79">
        <v>26.54</v>
      </c>
      <c r="L1798" s="79" t="s">
        <v>17</v>
      </c>
      <c r="M1798" s="85"/>
      <c r="N1798" s="86"/>
      <c r="O1798" s="87"/>
      <c r="P1798" s="87"/>
      <c r="Q1798" s="80" t="s">
        <v>21</v>
      </c>
      <c r="R1798" s="88" t="s">
        <v>1630</v>
      </c>
      <c r="S1798" s="84" t="s">
        <v>1784</v>
      </c>
    </row>
    <row r="1799" spans="1:19" ht="12.75" x14ac:dyDescent="0.2">
      <c r="A1799" s="74">
        <v>713320</v>
      </c>
      <c r="B1799" s="76" t="s">
        <v>4938</v>
      </c>
      <c r="C1799" s="76" t="s">
        <v>1008</v>
      </c>
      <c r="D1799" s="76" t="s">
        <v>1104</v>
      </c>
      <c r="E1799" s="77">
        <v>71332</v>
      </c>
      <c r="F1799" s="78" t="s">
        <v>4939</v>
      </c>
      <c r="G1799" s="78" t="s">
        <v>33</v>
      </c>
      <c r="H1799" s="78" t="s">
        <v>1629</v>
      </c>
      <c r="I1799" s="78" t="s">
        <v>15</v>
      </c>
      <c r="J1799" s="79">
        <v>2.62</v>
      </c>
      <c r="K1799" s="79">
        <v>34.65</v>
      </c>
      <c r="L1799" s="79" t="s">
        <v>17</v>
      </c>
      <c r="M1799" s="85"/>
      <c r="N1799" s="86"/>
      <c r="O1799" s="87"/>
      <c r="P1799" s="87"/>
      <c r="Q1799" s="82" t="s">
        <v>21</v>
      </c>
      <c r="R1799" s="82" t="s">
        <v>1630</v>
      </c>
      <c r="S1799" s="83"/>
    </row>
    <row r="1800" spans="1:19" ht="12.75" x14ac:dyDescent="0.2">
      <c r="A1800" s="74">
        <v>651003</v>
      </c>
      <c r="B1800" s="76" t="s">
        <v>4940</v>
      </c>
      <c r="C1800" s="76" t="s">
        <v>1103</v>
      </c>
      <c r="D1800" s="76" t="s">
        <v>1104</v>
      </c>
      <c r="E1800" s="77">
        <v>6009</v>
      </c>
      <c r="F1800" s="78" t="s">
        <v>4384</v>
      </c>
      <c r="G1800" s="78" t="s">
        <v>104</v>
      </c>
      <c r="H1800" s="78" t="s">
        <v>1629</v>
      </c>
      <c r="I1800" s="78" t="s">
        <v>15</v>
      </c>
      <c r="J1800" s="79">
        <v>2.62</v>
      </c>
      <c r="K1800" s="79">
        <v>38.25</v>
      </c>
      <c r="L1800" s="79" t="s">
        <v>17</v>
      </c>
      <c r="M1800" s="85"/>
      <c r="N1800" s="86"/>
      <c r="O1800" s="87"/>
      <c r="P1800" s="87"/>
      <c r="Q1800" s="80" t="s">
        <v>21</v>
      </c>
      <c r="R1800" s="88" t="s">
        <v>1630</v>
      </c>
      <c r="S1800" s="83"/>
    </row>
    <row r="1801" spans="1:19" ht="12.75" x14ac:dyDescent="0.2">
      <c r="A1801" s="74">
        <v>882690</v>
      </c>
      <c r="B1801" s="76" t="s">
        <v>4941</v>
      </c>
      <c r="C1801" s="76" t="s">
        <v>1103</v>
      </c>
      <c r="D1801" s="76" t="s">
        <v>1104</v>
      </c>
      <c r="E1801" s="77">
        <v>6109</v>
      </c>
      <c r="F1801" s="78" t="s">
        <v>1105</v>
      </c>
      <c r="G1801" s="78" t="s">
        <v>33</v>
      </c>
      <c r="H1801" s="78" t="s">
        <v>1629</v>
      </c>
      <c r="I1801" s="78" t="s">
        <v>15</v>
      </c>
      <c r="J1801" s="79">
        <v>2.62</v>
      </c>
      <c r="K1801" s="79">
        <v>39.56</v>
      </c>
      <c r="L1801" s="79" t="s">
        <v>17</v>
      </c>
      <c r="M1801" s="85"/>
      <c r="N1801" s="86"/>
      <c r="O1801" s="87"/>
      <c r="P1801" s="87"/>
      <c r="Q1801" s="80" t="s">
        <v>21</v>
      </c>
      <c r="R1801" s="88" t="s">
        <v>1630</v>
      </c>
      <c r="S1801" s="83"/>
    </row>
    <row r="1802" spans="1:19" ht="12.75" x14ac:dyDescent="0.2">
      <c r="A1802" s="74">
        <v>351652</v>
      </c>
      <c r="B1802" s="84" t="s">
        <v>4942</v>
      </c>
      <c r="C1802" s="84" t="s">
        <v>1109</v>
      </c>
      <c r="D1802" s="76" t="s">
        <v>1110</v>
      </c>
      <c r="E1802" s="77" t="s">
        <v>4943</v>
      </c>
      <c r="F1802" s="80" t="s">
        <v>1105</v>
      </c>
      <c r="G1802" s="78" t="s">
        <v>33</v>
      </c>
      <c r="H1802" s="80" t="s">
        <v>1629</v>
      </c>
      <c r="I1802" s="78" t="s">
        <v>15</v>
      </c>
      <c r="J1802" s="90">
        <v>2.62</v>
      </c>
      <c r="K1802" s="90">
        <v>42.32</v>
      </c>
      <c r="L1802" s="90" t="s">
        <v>17</v>
      </c>
      <c r="M1802" s="85"/>
      <c r="N1802" s="86"/>
      <c r="O1802" s="87"/>
      <c r="P1802" s="87"/>
      <c r="Q1802" s="82" t="s">
        <v>21</v>
      </c>
      <c r="R1802" s="82" t="s">
        <v>1630</v>
      </c>
      <c r="S1802" s="83"/>
    </row>
    <row r="1803" spans="1:19" ht="12.75" x14ac:dyDescent="0.2">
      <c r="A1803" s="74">
        <v>838641</v>
      </c>
      <c r="B1803" s="76" t="s">
        <v>4944</v>
      </c>
      <c r="C1803" s="76" t="s">
        <v>1099</v>
      </c>
      <c r="D1803" s="76" t="s">
        <v>4937</v>
      </c>
      <c r="E1803" s="77">
        <v>27326</v>
      </c>
      <c r="F1803" s="78" t="s">
        <v>1107</v>
      </c>
      <c r="G1803" s="78" t="s">
        <v>33</v>
      </c>
      <c r="H1803" s="78" t="s">
        <v>1629</v>
      </c>
      <c r="I1803" s="78" t="s">
        <v>15</v>
      </c>
      <c r="J1803" s="79">
        <v>2.62</v>
      </c>
      <c r="K1803" s="79">
        <v>23.83</v>
      </c>
      <c r="L1803" s="79" t="s">
        <v>17</v>
      </c>
      <c r="M1803" s="85"/>
      <c r="N1803" s="86"/>
      <c r="O1803" s="87"/>
      <c r="P1803" s="87"/>
      <c r="Q1803" s="82" t="s">
        <v>21</v>
      </c>
      <c r="R1803" s="82" t="s">
        <v>1630</v>
      </c>
      <c r="S1803" s="84" t="s">
        <v>1784</v>
      </c>
    </row>
    <row r="1804" spans="1:19" ht="12.75" x14ac:dyDescent="0.2">
      <c r="A1804" s="74">
        <v>736191</v>
      </c>
      <c r="B1804" s="76" t="s">
        <v>4945</v>
      </c>
      <c r="C1804" s="76" t="s">
        <v>1109</v>
      </c>
      <c r="D1804" s="76" t="s">
        <v>1110</v>
      </c>
      <c r="E1804" s="77" t="s">
        <v>1111</v>
      </c>
      <c r="F1804" s="78" t="s">
        <v>173</v>
      </c>
      <c r="G1804" s="78" t="s">
        <v>33</v>
      </c>
      <c r="H1804" s="78" t="s">
        <v>1629</v>
      </c>
      <c r="I1804" s="78" t="s">
        <v>15</v>
      </c>
      <c r="J1804" s="79">
        <v>2.62</v>
      </c>
      <c r="K1804" s="79">
        <v>32.72</v>
      </c>
      <c r="L1804" s="79" t="s">
        <v>17</v>
      </c>
      <c r="M1804" s="85"/>
      <c r="N1804" s="86"/>
      <c r="O1804" s="87"/>
      <c r="P1804" s="87"/>
      <c r="Q1804" s="80" t="s">
        <v>21</v>
      </c>
      <c r="R1804" s="88" t="s">
        <v>1630</v>
      </c>
      <c r="S1804" s="83"/>
    </row>
    <row r="1805" spans="1:19" ht="12.75" x14ac:dyDescent="0.2">
      <c r="A1805" s="74">
        <v>838690</v>
      </c>
      <c r="B1805" s="76" t="s">
        <v>4946</v>
      </c>
      <c r="C1805" s="76" t="s">
        <v>1099</v>
      </c>
      <c r="D1805" s="76" t="s">
        <v>4937</v>
      </c>
      <c r="E1805" s="77">
        <v>2738</v>
      </c>
      <c r="F1805" s="78" t="s">
        <v>1107</v>
      </c>
      <c r="G1805" s="78" t="s">
        <v>33</v>
      </c>
      <c r="H1805" s="78" t="s">
        <v>1629</v>
      </c>
      <c r="I1805" s="78" t="s">
        <v>15</v>
      </c>
      <c r="J1805" s="79">
        <v>2.62</v>
      </c>
      <c r="K1805" s="79">
        <v>28.48</v>
      </c>
      <c r="L1805" s="79" t="s">
        <v>17</v>
      </c>
      <c r="M1805" s="85"/>
      <c r="N1805" s="86"/>
      <c r="O1805" s="87"/>
      <c r="P1805" s="87"/>
      <c r="Q1805" s="80" t="s">
        <v>21</v>
      </c>
      <c r="R1805" s="88" t="s">
        <v>1630</v>
      </c>
      <c r="S1805" s="84" t="s">
        <v>1784</v>
      </c>
    </row>
    <row r="1806" spans="1:19" ht="12.75" x14ac:dyDescent="0.2">
      <c r="A1806" s="74">
        <v>295078</v>
      </c>
      <c r="B1806" s="76" t="s">
        <v>4947</v>
      </c>
      <c r="C1806" s="76" t="s">
        <v>101</v>
      </c>
      <c r="D1806" s="76" t="s">
        <v>3411</v>
      </c>
      <c r="E1806" s="77" t="s">
        <v>4948</v>
      </c>
      <c r="F1806" s="78" t="s">
        <v>4949</v>
      </c>
      <c r="G1806" s="78" t="s">
        <v>623</v>
      </c>
      <c r="H1806" s="78" t="s">
        <v>1629</v>
      </c>
      <c r="I1806" s="78" t="s">
        <v>15</v>
      </c>
      <c r="J1806" s="79">
        <v>2.62</v>
      </c>
      <c r="K1806" s="79">
        <v>14.36</v>
      </c>
      <c r="L1806" s="79" t="s">
        <v>17</v>
      </c>
      <c r="M1806" s="85"/>
      <c r="N1806" s="86"/>
      <c r="O1806" s="87"/>
      <c r="P1806" s="87"/>
      <c r="Q1806" s="80" t="s">
        <v>53</v>
      </c>
      <c r="R1806" s="80" t="s">
        <v>17</v>
      </c>
      <c r="S1806" s="83"/>
    </row>
    <row r="1807" spans="1:19" ht="12.75" x14ac:dyDescent="0.2">
      <c r="A1807" s="74">
        <v>432365</v>
      </c>
      <c r="B1807" s="76" t="s">
        <v>4950</v>
      </c>
      <c r="C1807" s="76" t="s">
        <v>29</v>
      </c>
      <c r="D1807" s="76" t="s">
        <v>1627</v>
      </c>
      <c r="E1807" s="77">
        <v>619728</v>
      </c>
      <c r="F1807" s="78" t="s">
        <v>4951</v>
      </c>
      <c r="G1807" s="78" t="s">
        <v>33</v>
      </c>
      <c r="H1807" s="78" t="s">
        <v>1629</v>
      </c>
      <c r="I1807" s="78" t="s">
        <v>15</v>
      </c>
      <c r="J1807" s="79">
        <v>2.62</v>
      </c>
      <c r="K1807" s="79">
        <v>101.62</v>
      </c>
      <c r="L1807" s="79" t="s">
        <v>17</v>
      </c>
      <c r="M1807" s="85"/>
      <c r="N1807" s="86"/>
      <c r="O1807" s="87"/>
      <c r="P1807" s="87"/>
      <c r="Q1807" s="82" t="s">
        <v>21</v>
      </c>
      <c r="R1807" s="82" t="s">
        <v>1630</v>
      </c>
      <c r="S1807" s="83"/>
    </row>
    <row r="1808" spans="1:19" ht="12.75" x14ac:dyDescent="0.2">
      <c r="A1808" s="74">
        <v>231341</v>
      </c>
      <c r="B1808" s="76" t="s">
        <v>4952</v>
      </c>
      <c r="C1808" s="76" t="s">
        <v>1114</v>
      </c>
      <c r="D1808" s="76" t="s">
        <v>1115</v>
      </c>
      <c r="E1808" s="77">
        <v>417</v>
      </c>
      <c r="F1808" s="78" t="s">
        <v>607</v>
      </c>
      <c r="G1808" s="78" t="s">
        <v>52</v>
      </c>
      <c r="H1808" s="78" t="s">
        <v>1629</v>
      </c>
      <c r="I1808" s="78" t="s">
        <v>15</v>
      </c>
      <c r="J1808" s="79">
        <v>2.62</v>
      </c>
      <c r="K1808" s="79">
        <v>21.88</v>
      </c>
      <c r="L1808" s="79" t="s">
        <v>17</v>
      </c>
      <c r="M1808" s="85"/>
      <c r="N1808" s="86"/>
      <c r="O1808" s="87"/>
      <c r="P1808" s="87"/>
      <c r="Q1808" s="80" t="s">
        <v>53</v>
      </c>
      <c r="R1808" s="80" t="s">
        <v>17</v>
      </c>
      <c r="S1808" s="83"/>
    </row>
    <row r="1809" spans="1:19" ht="12.75" x14ac:dyDescent="0.2">
      <c r="A1809" s="74">
        <v>231430</v>
      </c>
      <c r="B1809" s="84" t="s">
        <v>4953</v>
      </c>
      <c r="C1809" s="84" t="s">
        <v>4954</v>
      </c>
      <c r="D1809" s="76" t="s">
        <v>1115</v>
      </c>
      <c r="E1809" s="77">
        <v>401</v>
      </c>
      <c r="F1809" s="80" t="s">
        <v>607</v>
      </c>
      <c r="G1809" s="78" t="s">
        <v>52</v>
      </c>
      <c r="H1809" s="80" t="s">
        <v>1629</v>
      </c>
      <c r="I1809" s="78" t="s">
        <v>15</v>
      </c>
      <c r="J1809" s="90">
        <v>2.62</v>
      </c>
      <c r="K1809" s="90">
        <v>27.64</v>
      </c>
      <c r="L1809" s="90" t="s">
        <v>17</v>
      </c>
      <c r="M1809" s="85"/>
      <c r="N1809" s="86"/>
      <c r="O1809" s="87"/>
      <c r="P1809" s="87"/>
      <c r="Q1809" s="82" t="s">
        <v>53</v>
      </c>
      <c r="R1809" s="82" t="s">
        <v>17</v>
      </c>
      <c r="S1809" s="83"/>
    </row>
    <row r="1810" spans="1:19" ht="12.75" x14ac:dyDescent="0.2">
      <c r="A1810" s="74">
        <v>231421</v>
      </c>
      <c r="B1810" s="76" t="s">
        <v>4955</v>
      </c>
      <c r="C1810" s="76" t="s">
        <v>1114</v>
      </c>
      <c r="D1810" s="76" t="s">
        <v>1115</v>
      </c>
      <c r="E1810" s="77">
        <v>425</v>
      </c>
      <c r="F1810" s="78" t="s">
        <v>1117</v>
      </c>
      <c r="G1810" s="78" t="s">
        <v>52</v>
      </c>
      <c r="H1810" s="78" t="s">
        <v>1629</v>
      </c>
      <c r="I1810" s="78" t="s">
        <v>15</v>
      </c>
      <c r="J1810" s="79">
        <v>2.62</v>
      </c>
      <c r="K1810" s="79">
        <v>16.86</v>
      </c>
      <c r="L1810" s="79" t="s">
        <v>17</v>
      </c>
      <c r="M1810" s="85"/>
      <c r="N1810" s="86"/>
      <c r="O1810" s="87"/>
      <c r="P1810" s="87"/>
      <c r="Q1810" s="80" t="s">
        <v>53</v>
      </c>
      <c r="R1810" s="80" t="s">
        <v>17</v>
      </c>
      <c r="S1810" s="83"/>
    </row>
    <row r="1811" spans="1:19" ht="12.75" x14ac:dyDescent="0.2">
      <c r="A1811" s="74">
        <v>231391</v>
      </c>
      <c r="B1811" s="76" t="s">
        <v>4956</v>
      </c>
      <c r="C1811" s="76" t="s">
        <v>1114</v>
      </c>
      <c r="D1811" s="76" t="s">
        <v>1115</v>
      </c>
      <c r="E1811" s="77">
        <v>409</v>
      </c>
      <c r="F1811" s="78" t="s">
        <v>607</v>
      </c>
      <c r="G1811" s="78" t="s">
        <v>52</v>
      </c>
      <c r="H1811" s="78" t="s">
        <v>1629</v>
      </c>
      <c r="I1811" s="78" t="s">
        <v>15</v>
      </c>
      <c r="J1811" s="79">
        <v>2.62</v>
      </c>
      <c r="K1811" s="79">
        <v>16.73</v>
      </c>
      <c r="L1811" s="79" t="s">
        <v>17</v>
      </c>
      <c r="M1811" s="85"/>
      <c r="N1811" s="86"/>
      <c r="O1811" s="87"/>
      <c r="P1811" s="87"/>
      <c r="Q1811" s="80" t="s">
        <v>53</v>
      </c>
      <c r="R1811" s="80" t="s">
        <v>17</v>
      </c>
      <c r="S1811" s="83"/>
    </row>
    <row r="1812" spans="1:19" ht="12.75" x14ac:dyDescent="0.2">
      <c r="A1812" s="74">
        <v>537273</v>
      </c>
      <c r="B1812" s="76" t="s">
        <v>4957</v>
      </c>
      <c r="C1812" s="76" t="s">
        <v>44</v>
      </c>
      <c r="D1812" s="76" t="s">
        <v>2043</v>
      </c>
      <c r="E1812" s="77">
        <v>26447</v>
      </c>
      <c r="F1812" s="78" t="s">
        <v>607</v>
      </c>
      <c r="G1812" s="78" t="s">
        <v>52</v>
      </c>
      <c r="H1812" s="78" t="s">
        <v>1629</v>
      </c>
      <c r="I1812" s="78" t="s">
        <v>15</v>
      </c>
      <c r="J1812" s="79">
        <v>2.62</v>
      </c>
      <c r="K1812" s="79">
        <v>28.59</v>
      </c>
      <c r="L1812" s="79" t="s">
        <v>17</v>
      </c>
      <c r="M1812" s="85"/>
      <c r="N1812" s="86"/>
      <c r="O1812" s="87"/>
      <c r="P1812" s="87"/>
      <c r="Q1812" s="121" t="s">
        <v>53</v>
      </c>
      <c r="R1812" s="121" t="s">
        <v>17</v>
      </c>
      <c r="S1812" s="83"/>
    </row>
    <row r="1813" spans="1:19" ht="12.75" x14ac:dyDescent="0.2">
      <c r="A1813" s="74">
        <v>165220</v>
      </c>
      <c r="B1813" s="76" t="s">
        <v>4958</v>
      </c>
      <c r="C1813" s="76" t="s">
        <v>44</v>
      </c>
      <c r="D1813" s="76" t="s">
        <v>4959</v>
      </c>
      <c r="E1813" s="77">
        <v>100482151</v>
      </c>
      <c r="F1813" s="78" t="s">
        <v>607</v>
      </c>
      <c r="G1813" s="78" t="s">
        <v>52</v>
      </c>
      <c r="H1813" s="78" t="s">
        <v>1629</v>
      </c>
      <c r="I1813" s="78" t="s">
        <v>15</v>
      </c>
      <c r="J1813" s="79">
        <v>2.62</v>
      </c>
      <c r="K1813" s="79">
        <v>50.47</v>
      </c>
      <c r="L1813" s="79" t="s">
        <v>17</v>
      </c>
      <c r="M1813" s="85"/>
      <c r="N1813" s="86"/>
      <c r="O1813" s="87"/>
      <c r="P1813" s="122"/>
      <c r="Q1813" s="123" t="s">
        <v>53</v>
      </c>
      <c r="R1813" s="123" t="s">
        <v>17</v>
      </c>
      <c r="S1813" s="124"/>
    </row>
    <row r="1814" spans="1:19" ht="12.75" x14ac:dyDescent="0.2">
      <c r="A1814" s="74">
        <v>537393</v>
      </c>
      <c r="B1814" s="76" t="s">
        <v>4960</v>
      </c>
      <c r="C1814" s="76" t="s">
        <v>44</v>
      </c>
      <c r="D1814" s="76" t="s">
        <v>2043</v>
      </c>
      <c r="E1814" s="77">
        <v>26449</v>
      </c>
      <c r="F1814" s="78" t="s">
        <v>1117</v>
      </c>
      <c r="G1814" s="78" t="s">
        <v>52</v>
      </c>
      <c r="H1814" s="78" t="s">
        <v>1629</v>
      </c>
      <c r="I1814" s="78" t="s">
        <v>15</v>
      </c>
      <c r="J1814" s="79">
        <v>2.62</v>
      </c>
      <c r="K1814" s="79">
        <v>28.32</v>
      </c>
      <c r="L1814" s="79" t="s">
        <v>17</v>
      </c>
      <c r="M1814" s="85"/>
      <c r="N1814" s="86"/>
      <c r="O1814" s="87"/>
      <c r="P1814" s="122"/>
      <c r="Q1814" s="123" t="s">
        <v>53</v>
      </c>
      <c r="R1814" s="123" t="s">
        <v>17</v>
      </c>
      <c r="S1814" s="124"/>
    </row>
    <row r="1815" spans="1:19" ht="12.75" x14ac:dyDescent="0.2">
      <c r="A1815" s="74">
        <v>165200</v>
      </c>
      <c r="B1815" s="76" t="s">
        <v>4961</v>
      </c>
      <c r="C1815" s="76" t="s">
        <v>44</v>
      </c>
      <c r="D1815" s="76" t="s">
        <v>4959</v>
      </c>
      <c r="E1815" s="77">
        <v>100482152</v>
      </c>
      <c r="F1815" s="78" t="s">
        <v>1117</v>
      </c>
      <c r="G1815" s="78" t="s">
        <v>52</v>
      </c>
      <c r="H1815" s="78" t="s">
        <v>1629</v>
      </c>
      <c r="I1815" s="78" t="s">
        <v>15</v>
      </c>
      <c r="J1815" s="79">
        <v>2.62</v>
      </c>
      <c r="K1815" s="79">
        <v>40.89</v>
      </c>
      <c r="L1815" s="79" t="s">
        <v>17</v>
      </c>
      <c r="M1815" s="85"/>
      <c r="N1815" s="86"/>
      <c r="O1815" s="87"/>
      <c r="P1815" s="122"/>
      <c r="Q1815" s="123" t="s">
        <v>53</v>
      </c>
      <c r="R1815" s="123" t="s">
        <v>17</v>
      </c>
      <c r="S1815" s="124"/>
    </row>
    <row r="1816" spans="1:19" ht="12.75" x14ac:dyDescent="0.2">
      <c r="A1816" s="74">
        <v>537465</v>
      </c>
      <c r="B1816" s="76" t="s">
        <v>4962</v>
      </c>
      <c r="C1816" s="76" t="s">
        <v>44</v>
      </c>
      <c r="D1816" s="76" t="s">
        <v>2043</v>
      </c>
      <c r="E1816" s="77">
        <v>26450</v>
      </c>
      <c r="F1816" s="78" t="s">
        <v>2718</v>
      </c>
      <c r="G1816" s="78" t="s">
        <v>52</v>
      </c>
      <c r="H1816" s="78" t="s">
        <v>1629</v>
      </c>
      <c r="I1816" s="78" t="s">
        <v>15</v>
      </c>
      <c r="J1816" s="79">
        <v>2.62</v>
      </c>
      <c r="K1816" s="79">
        <v>34.33</v>
      </c>
      <c r="L1816" s="79" t="s">
        <v>17</v>
      </c>
      <c r="M1816" s="85"/>
      <c r="N1816" s="86"/>
      <c r="O1816" s="87"/>
      <c r="P1816" s="122"/>
      <c r="Q1816" s="46" t="s">
        <v>53</v>
      </c>
      <c r="R1816" s="46" t="s">
        <v>17</v>
      </c>
      <c r="S1816" s="124"/>
    </row>
    <row r="1817" spans="1:19" ht="12.75" x14ac:dyDescent="0.2">
      <c r="A1817" s="74">
        <v>165250</v>
      </c>
      <c r="B1817" s="76" t="s">
        <v>4963</v>
      </c>
      <c r="C1817" s="76" t="s">
        <v>44</v>
      </c>
      <c r="D1817" s="76" t="s">
        <v>4959</v>
      </c>
      <c r="E1817" s="77">
        <v>100482153</v>
      </c>
      <c r="F1817" s="78" t="s">
        <v>1117</v>
      </c>
      <c r="G1817" s="78" t="s">
        <v>52</v>
      </c>
      <c r="H1817" s="78" t="s">
        <v>1629</v>
      </c>
      <c r="I1817" s="78" t="s">
        <v>15</v>
      </c>
      <c r="J1817" s="79">
        <v>2.62</v>
      </c>
      <c r="K1817" s="79">
        <v>48.52</v>
      </c>
      <c r="L1817" s="79" t="s">
        <v>17</v>
      </c>
      <c r="M1817" s="85"/>
      <c r="N1817" s="86"/>
      <c r="O1817" s="87"/>
      <c r="P1817" s="122"/>
      <c r="Q1817" s="123" t="s">
        <v>53</v>
      </c>
      <c r="R1817" s="123" t="s">
        <v>17</v>
      </c>
      <c r="S1817" s="124"/>
    </row>
    <row r="1818" spans="1:19" ht="12.75" x14ac:dyDescent="0.2">
      <c r="A1818" s="74">
        <v>886712</v>
      </c>
      <c r="B1818" s="92" t="s">
        <v>4964</v>
      </c>
      <c r="C1818" s="76" t="s">
        <v>4965</v>
      </c>
      <c r="D1818" s="76" t="s">
        <v>4966</v>
      </c>
      <c r="E1818" s="77">
        <v>300700</v>
      </c>
      <c r="F1818" s="78" t="s">
        <v>1117</v>
      </c>
      <c r="G1818" s="78" t="s">
        <v>52</v>
      </c>
      <c r="H1818" s="78" t="s">
        <v>1629</v>
      </c>
      <c r="I1818" s="78" t="s">
        <v>15</v>
      </c>
      <c r="J1818" s="79">
        <v>2.62</v>
      </c>
      <c r="K1818" s="79">
        <v>44.47</v>
      </c>
      <c r="L1818" s="79" t="s">
        <v>17</v>
      </c>
      <c r="M1818" s="85"/>
      <c r="N1818" s="86"/>
      <c r="O1818" s="87"/>
      <c r="P1818" s="122"/>
      <c r="Q1818" s="46" t="s">
        <v>53</v>
      </c>
      <c r="R1818" s="46" t="s">
        <v>17</v>
      </c>
      <c r="S1818" s="124"/>
    </row>
    <row r="1819" spans="1:19" ht="12.75" x14ac:dyDescent="0.2">
      <c r="A1819" s="74">
        <v>124967</v>
      </c>
      <c r="B1819" s="84" t="s">
        <v>4967</v>
      </c>
      <c r="C1819" s="84" t="s">
        <v>4954</v>
      </c>
      <c r="D1819" s="76" t="s">
        <v>1115</v>
      </c>
      <c r="E1819" s="77">
        <v>598</v>
      </c>
      <c r="F1819" s="78" t="s">
        <v>4968</v>
      </c>
      <c r="G1819" s="78" t="s">
        <v>52</v>
      </c>
      <c r="H1819" s="80" t="s">
        <v>1629</v>
      </c>
      <c r="I1819" s="78" t="s">
        <v>15</v>
      </c>
      <c r="J1819" s="90">
        <v>2.62</v>
      </c>
      <c r="K1819" s="91">
        <v>45.12</v>
      </c>
      <c r="L1819" s="90" t="s">
        <v>17</v>
      </c>
      <c r="M1819" s="85"/>
      <c r="N1819" s="86"/>
      <c r="O1819" s="87"/>
      <c r="P1819" s="122"/>
      <c r="Q1819" s="123" t="s">
        <v>53</v>
      </c>
      <c r="R1819" s="123" t="s">
        <v>17</v>
      </c>
      <c r="S1819" s="125" t="s">
        <v>4969</v>
      </c>
    </row>
    <row r="1820" spans="1:19" ht="12.75" x14ac:dyDescent="0.2">
      <c r="A1820" s="74">
        <v>537263</v>
      </c>
      <c r="B1820" s="76" t="s">
        <v>4970</v>
      </c>
      <c r="C1820" s="76" t="s">
        <v>44</v>
      </c>
      <c r="D1820" s="76" t="s">
        <v>2043</v>
      </c>
      <c r="E1820" s="77">
        <v>26594</v>
      </c>
      <c r="F1820" s="78" t="s">
        <v>607</v>
      </c>
      <c r="G1820" s="78" t="s">
        <v>52</v>
      </c>
      <c r="H1820" s="78" t="s">
        <v>1629</v>
      </c>
      <c r="I1820" s="78" t="s">
        <v>15</v>
      </c>
      <c r="J1820" s="79">
        <v>2.62</v>
      </c>
      <c r="K1820" s="79">
        <v>27.51</v>
      </c>
      <c r="L1820" s="79" t="s">
        <v>17</v>
      </c>
      <c r="M1820" s="85"/>
      <c r="N1820" s="86"/>
      <c r="O1820" s="87"/>
      <c r="P1820" s="122"/>
      <c r="Q1820" s="123" t="s">
        <v>53</v>
      </c>
      <c r="R1820" s="123" t="s">
        <v>17</v>
      </c>
      <c r="S1820" s="124"/>
    </row>
    <row r="1821" spans="1:19" ht="12.75" x14ac:dyDescent="0.2">
      <c r="A1821" s="74">
        <v>604215</v>
      </c>
      <c r="B1821" s="92" t="s">
        <v>4971</v>
      </c>
      <c r="C1821" s="76" t="s">
        <v>4972</v>
      </c>
      <c r="D1821" s="76" t="s">
        <v>4973</v>
      </c>
      <c r="E1821" s="93" t="s">
        <v>4974</v>
      </c>
      <c r="F1821" s="78" t="s">
        <v>4975</v>
      </c>
      <c r="G1821" s="78" t="s">
        <v>52</v>
      </c>
      <c r="H1821" s="78" t="s">
        <v>1629</v>
      </c>
      <c r="I1821" s="78" t="s">
        <v>15</v>
      </c>
      <c r="J1821" s="79">
        <v>2.62</v>
      </c>
      <c r="K1821" s="79">
        <v>27.62</v>
      </c>
      <c r="L1821" s="79" t="s">
        <v>17</v>
      </c>
      <c r="M1821" s="85"/>
      <c r="N1821" s="86"/>
      <c r="O1821" s="87"/>
      <c r="P1821" s="122"/>
      <c r="Q1821" s="123" t="s">
        <v>53</v>
      </c>
      <c r="R1821" s="123" t="s">
        <v>17</v>
      </c>
      <c r="S1821" s="125" t="s">
        <v>4976</v>
      </c>
    </row>
    <row r="1822" spans="1:19" ht="12.75" x14ac:dyDescent="0.2">
      <c r="A1822" s="114">
        <v>688580</v>
      </c>
      <c r="B1822" s="97" t="s">
        <v>4977</v>
      </c>
      <c r="C1822" s="97" t="s">
        <v>4972</v>
      </c>
      <c r="D1822" s="97" t="s">
        <v>2043</v>
      </c>
      <c r="E1822" s="119" t="s">
        <v>4978</v>
      </c>
      <c r="F1822" s="99" t="s">
        <v>2725</v>
      </c>
      <c r="G1822" s="99" t="s">
        <v>52</v>
      </c>
      <c r="H1822" s="99" t="s">
        <v>1629</v>
      </c>
      <c r="I1822" s="99" t="s">
        <v>15</v>
      </c>
      <c r="J1822" s="116">
        <v>2.62</v>
      </c>
      <c r="K1822" s="116">
        <v>32.25</v>
      </c>
      <c r="L1822" s="116" t="s">
        <v>17</v>
      </c>
      <c r="M1822" s="85"/>
      <c r="N1822" s="86"/>
      <c r="O1822" s="87"/>
      <c r="P1822" s="122"/>
      <c r="Q1822" s="126" t="s">
        <v>53</v>
      </c>
      <c r="R1822" s="126" t="s">
        <v>17</v>
      </c>
      <c r="S1822" s="127" t="s">
        <v>4979</v>
      </c>
    </row>
    <row r="1823" spans="1:19" ht="12.75" x14ac:dyDescent="0.2">
      <c r="A1823" s="80">
        <v>572765</v>
      </c>
      <c r="B1823" s="120" t="s">
        <v>4980</v>
      </c>
      <c r="C1823" s="128" t="s">
        <v>392</v>
      </c>
      <c r="D1823" s="128" t="s">
        <v>392</v>
      </c>
      <c r="E1823" s="129" t="s">
        <v>4981</v>
      </c>
      <c r="F1823" s="78" t="s">
        <v>2718</v>
      </c>
      <c r="G1823" s="78" t="s">
        <v>52</v>
      </c>
      <c r="H1823" s="78" t="s">
        <v>1629</v>
      </c>
      <c r="I1823" s="78" t="s">
        <v>15</v>
      </c>
      <c r="J1823" s="79">
        <v>2.62</v>
      </c>
      <c r="K1823" s="79">
        <v>23.89</v>
      </c>
      <c r="L1823" s="79" t="s">
        <v>17</v>
      </c>
      <c r="M1823" s="85"/>
      <c r="N1823" s="86"/>
      <c r="O1823" s="87"/>
      <c r="P1823" s="122"/>
      <c r="Q1823" s="123" t="s">
        <v>53</v>
      </c>
      <c r="R1823" s="123" t="s">
        <v>17</v>
      </c>
      <c r="S1823" s="125" t="s">
        <v>4982</v>
      </c>
    </row>
    <row r="1824" spans="1:19" ht="12.75" x14ac:dyDescent="0.2">
      <c r="A1824" s="114">
        <v>543502</v>
      </c>
      <c r="B1824" s="96" t="s">
        <v>4983</v>
      </c>
      <c r="C1824" s="97" t="s">
        <v>391</v>
      </c>
      <c r="D1824" s="97" t="s">
        <v>2043</v>
      </c>
      <c r="E1824" s="119" t="s">
        <v>4984</v>
      </c>
      <c r="F1824" s="99" t="s">
        <v>2718</v>
      </c>
      <c r="G1824" s="99" t="s">
        <v>52</v>
      </c>
      <c r="H1824" s="99" t="s">
        <v>1629</v>
      </c>
      <c r="I1824" s="99" t="s">
        <v>15</v>
      </c>
      <c r="J1824" s="116">
        <v>2.62</v>
      </c>
      <c r="K1824" s="116">
        <v>23.89</v>
      </c>
      <c r="L1824" s="116" t="s">
        <v>17</v>
      </c>
      <c r="M1824" s="107"/>
      <c r="N1824" s="86"/>
      <c r="O1824" s="87"/>
      <c r="P1824" s="122"/>
      <c r="Q1824" s="130" t="s">
        <v>53</v>
      </c>
      <c r="R1824" s="130" t="s">
        <v>17</v>
      </c>
      <c r="S1824" s="127" t="s">
        <v>4985</v>
      </c>
    </row>
    <row r="1825" spans="1:19" ht="12.75" x14ac:dyDescent="0.2">
      <c r="A1825" s="74">
        <v>647510</v>
      </c>
      <c r="B1825" s="76" t="s">
        <v>4986</v>
      </c>
      <c r="C1825" s="76" t="s">
        <v>101</v>
      </c>
      <c r="D1825" s="76" t="s">
        <v>2043</v>
      </c>
      <c r="E1825" s="77" t="s">
        <v>4987</v>
      </c>
      <c r="F1825" s="78" t="s">
        <v>2718</v>
      </c>
      <c r="G1825" s="78" t="s">
        <v>52</v>
      </c>
      <c r="H1825" s="78" t="s">
        <v>1629</v>
      </c>
      <c r="I1825" s="78" t="s">
        <v>15</v>
      </c>
      <c r="J1825" s="79">
        <v>2.62</v>
      </c>
      <c r="K1825" s="79">
        <v>24.08</v>
      </c>
      <c r="L1825" s="79" t="s">
        <v>17</v>
      </c>
      <c r="M1825" s="85"/>
      <c r="N1825" s="86"/>
      <c r="O1825" s="87"/>
      <c r="P1825" s="122"/>
      <c r="Q1825" s="46" t="s">
        <v>53</v>
      </c>
      <c r="R1825" s="46" t="s">
        <v>17</v>
      </c>
      <c r="S1825" s="124"/>
    </row>
    <row r="1826" spans="1:19" ht="12.75" x14ac:dyDescent="0.2">
      <c r="A1826" s="74">
        <v>645331</v>
      </c>
      <c r="B1826" s="76" t="s">
        <v>4988</v>
      </c>
      <c r="C1826" s="76" t="s">
        <v>1123</v>
      </c>
      <c r="D1826" s="76" t="s">
        <v>1806</v>
      </c>
      <c r="E1826" s="77">
        <v>3800014567</v>
      </c>
      <c r="F1826" s="78" t="s">
        <v>1124</v>
      </c>
      <c r="G1826" s="78" t="s">
        <v>33</v>
      </c>
      <c r="H1826" s="78" t="s">
        <v>1629</v>
      </c>
      <c r="I1826" s="78" t="s">
        <v>15</v>
      </c>
      <c r="J1826" s="79">
        <v>2.62</v>
      </c>
      <c r="K1826" s="79">
        <v>35.619999999999997</v>
      </c>
      <c r="L1826" s="79" t="s">
        <v>17</v>
      </c>
      <c r="M1826" s="85"/>
      <c r="N1826" s="86"/>
      <c r="O1826" s="87"/>
      <c r="P1826" s="122"/>
      <c r="Q1826" s="46" t="s">
        <v>21</v>
      </c>
      <c r="R1826" s="131" t="s">
        <v>1630</v>
      </c>
      <c r="S1826" s="124"/>
    </row>
    <row r="1827" spans="1:19" ht="12.75" x14ac:dyDescent="0.2">
      <c r="A1827" s="132">
        <v>210528</v>
      </c>
      <c r="B1827" s="133" t="s">
        <v>4989</v>
      </c>
      <c r="C1827" s="133" t="s">
        <v>1123</v>
      </c>
      <c r="D1827" s="133" t="s">
        <v>1806</v>
      </c>
      <c r="E1827" s="134">
        <v>3800026847</v>
      </c>
      <c r="F1827" s="135" t="s">
        <v>1126</v>
      </c>
      <c r="G1827" s="135" t="s">
        <v>33</v>
      </c>
      <c r="H1827" s="135" t="s">
        <v>1629</v>
      </c>
      <c r="I1827" s="135" t="s">
        <v>15</v>
      </c>
      <c r="J1827" s="136">
        <v>2.62</v>
      </c>
      <c r="K1827" s="136">
        <v>37.020000000000003</v>
      </c>
      <c r="L1827" s="136" t="s">
        <v>17</v>
      </c>
      <c r="M1827" s="137"/>
      <c r="N1827" s="138"/>
      <c r="O1827" s="139"/>
      <c r="P1827" s="140"/>
      <c r="Q1827" s="46" t="s">
        <v>21</v>
      </c>
      <c r="R1827" s="131" t="s">
        <v>1630</v>
      </c>
      <c r="S1827" s="141"/>
    </row>
    <row r="1828" spans="1:19" ht="12.75" x14ac:dyDescent="0.2">
      <c r="A1828" s="142">
        <v>565002</v>
      </c>
      <c r="B1828" s="143" t="s">
        <v>4990</v>
      </c>
      <c r="C1828" s="143" t="s">
        <v>1123</v>
      </c>
      <c r="D1828" s="143" t="s">
        <v>1806</v>
      </c>
      <c r="E1828" s="106">
        <v>3800014540</v>
      </c>
      <c r="F1828" s="144" t="s">
        <v>4991</v>
      </c>
      <c r="G1828" s="144" t="s">
        <v>33</v>
      </c>
      <c r="H1828" s="144" t="s">
        <v>1629</v>
      </c>
      <c r="I1828" s="144" t="s">
        <v>15</v>
      </c>
      <c r="J1828" s="95">
        <v>2.62</v>
      </c>
      <c r="K1828" s="95">
        <v>81.62</v>
      </c>
      <c r="L1828" s="95" t="s">
        <v>17</v>
      </c>
      <c r="M1828" s="145"/>
      <c r="N1828" s="146"/>
      <c r="O1828" s="147"/>
      <c r="P1828" s="147"/>
      <c r="Q1828" s="46" t="s">
        <v>21</v>
      </c>
      <c r="R1828" s="131" t="s">
        <v>1630</v>
      </c>
      <c r="S1828" s="148"/>
    </row>
    <row r="1829" spans="1:19" ht="12.75" x14ac:dyDescent="0.2">
      <c r="A1829" s="142">
        <v>320425</v>
      </c>
      <c r="B1829" s="143" t="s">
        <v>4992</v>
      </c>
      <c r="C1829" s="143" t="s">
        <v>1128</v>
      </c>
      <c r="D1829" s="143" t="s">
        <v>1806</v>
      </c>
      <c r="E1829" s="106">
        <v>3800026452</v>
      </c>
      <c r="F1829" s="144" t="s">
        <v>1129</v>
      </c>
      <c r="G1829" s="144" t="s">
        <v>33</v>
      </c>
      <c r="H1829" s="144" t="s">
        <v>1629</v>
      </c>
      <c r="I1829" s="144" t="s">
        <v>15</v>
      </c>
      <c r="J1829" s="95">
        <v>2.62</v>
      </c>
      <c r="K1829" s="95">
        <v>35.619999999999997</v>
      </c>
      <c r="L1829" s="95" t="s">
        <v>17</v>
      </c>
      <c r="M1829" s="145"/>
      <c r="N1829" s="146"/>
      <c r="O1829" s="147"/>
      <c r="P1829" s="147"/>
      <c r="Q1829" s="123" t="s">
        <v>21</v>
      </c>
      <c r="R1829" s="123" t="s">
        <v>1630</v>
      </c>
      <c r="S1829" s="148"/>
    </row>
    <row r="1830" spans="1:19" ht="12.75" x14ac:dyDescent="0.2">
      <c r="A1830" s="142">
        <v>618862</v>
      </c>
      <c r="B1830" s="143" t="s">
        <v>4993</v>
      </c>
      <c r="C1830" s="143" t="s">
        <v>1123</v>
      </c>
      <c r="D1830" s="143" t="s">
        <v>1806</v>
      </c>
      <c r="E1830" s="106">
        <v>3800011052</v>
      </c>
      <c r="F1830" s="144" t="s">
        <v>1131</v>
      </c>
      <c r="G1830" s="144" t="s">
        <v>33</v>
      </c>
      <c r="H1830" s="144" t="s">
        <v>1629</v>
      </c>
      <c r="I1830" s="144" t="s">
        <v>15</v>
      </c>
      <c r="J1830" s="95">
        <v>2.62</v>
      </c>
      <c r="K1830" s="95">
        <v>35.619999999999997</v>
      </c>
      <c r="L1830" s="95" t="s">
        <v>17</v>
      </c>
      <c r="M1830" s="145"/>
      <c r="N1830" s="146"/>
      <c r="O1830" s="147"/>
      <c r="P1830" s="147"/>
      <c r="Q1830" s="46" t="s">
        <v>21</v>
      </c>
      <c r="R1830" s="131" t="s">
        <v>1630</v>
      </c>
      <c r="S1830" s="148"/>
    </row>
    <row r="1831" spans="1:19" ht="12.75" x14ac:dyDescent="0.2">
      <c r="A1831" s="142">
        <v>722460</v>
      </c>
      <c r="B1831" s="149" t="s">
        <v>4994</v>
      </c>
      <c r="C1831" s="143" t="s">
        <v>1564</v>
      </c>
      <c r="D1831" s="143" t="s">
        <v>632</v>
      </c>
      <c r="E1831" s="106">
        <v>284728</v>
      </c>
      <c r="F1831" s="144" t="s">
        <v>4995</v>
      </c>
      <c r="G1831" s="144" t="s">
        <v>346</v>
      </c>
      <c r="H1831" s="144" t="s">
        <v>1629</v>
      </c>
      <c r="I1831" s="144" t="s">
        <v>160</v>
      </c>
      <c r="J1831" s="95">
        <v>2.62</v>
      </c>
      <c r="K1831" s="95">
        <v>99.5</v>
      </c>
      <c r="L1831" s="95">
        <v>66.98</v>
      </c>
      <c r="M1831" s="46">
        <v>100124</v>
      </c>
      <c r="N1831" s="150">
        <v>21</v>
      </c>
      <c r="O1831" s="123">
        <v>32.520000000000003</v>
      </c>
      <c r="P1831" s="123">
        <v>0</v>
      </c>
      <c r="Q1831" s="123" t="s">
        <v>21</v>
      </c>
      <c r="R1831" s="123" t="s">
        <v>1630</v>
      </c>
      <c r="S1831" s="148"/>
    </row>
    <row r="1832" spans="1:19" ht="12.75" x14ac:dyDescent="0.2">
      <c r="A1832" s="142">
        <v>653171</v>
      </c>
      <c r="B1832" s="149" t="s">
        <v>4996</v>
      </c>
      <c r="C1832" s="143" t="s">
        <v>4997</v>
      </c>
      <c r="D1832" s="143" t="s">
        <v>632</v>
      </c>
      <c r="E1832" s="106">
        <v>286228</v>
      </c>
      <c r="F1832" s="144" t="s">
        <v>4995</v>
      </c>
      <c r="G1832" s="144" t="s">
        <v>346</v>
      </c>
      <c r="H1832" s="144" t="s">
        <v>1629</v>
      </c>
      <c r="I1832" s="144" t="s">
        <v>160</v>
      </c>
      <c r="J1832" s="95">
        <v>2.62</v>
      </c>
      <c r="K1832" s="95">
        <v>98.66</v>
      </c>
      <c r="L1832" s="95">
        <v>66.17</v>
      </c>
      <c r="M1832" s="46">
        <v>100124</v>
      </c>
      <c r="N1832" s="150">
        <v>20.98</v>
      </c>
      <c r="O1832" s="123">
        <v>32.49</v>
      </c>
      <c r="P1832" s="123">
        <v>0</v>
      </c>
      <c r="Q1832" s="123" t="s">
        <v>21</v>
      </c>
      <c r="R1832" s="123" t="s">
        <v>1630</v>
      </c>
      <c r="S1832" s="148"/>
    </row>
    <row r="1833" spans="1:19" ht="12.75" x14ac:dyDescent="0.2">
      <c r="A1833" s="142">
        <v>440750</v>
      </c>
      <c r="B1833" s="143" t="s">
        <v>4998</v>
      </c>
      <c r="C1833" s="143" t="s">
        <v>1564</v>
      </c>
      <c r="D1833" s="143" t="s">
        <v>632</v>
      </c>
      <c r="E1833" s="106">
        <v>131053</v>
      </c>
      <c r="F1833" s="144" t="s">
        <v>271</v>
      </c>
      <c r="G1833" s="144" t="s">
        <v>346</v>
      </c>
      <c r="H1833" s="144" t="s">
        <v>1629</v>
      </c>
      <c r="I1833" s="144" t="s">
        <v>160</v>
      </c>
      <c r="J1833" s="95">
        <v>2.62</v>
      </c>
      <c r="K1833" s="95">
        <v>81.42</v>
      </c>
      <c r="L1833" s="95">
        <v>50.11</v>
      </c>
      <c r="M1833" s="46">
        <v>100124</v>
      </c>
      <c r="N1833" s="150">
        <v>20.22</v>
      </c>
      <c r="O1833" s="123">
        <v>31.31</v>
      </c>
      <c r="P1833" s="123">
        <v>0</v>
      </c>
      <c r="Q1833" s="123" t="s">
        <v>21</v>
      </c>
      <c r="R1833" s="123" t="s">
        <v>1630</v>
      </c>
      <c r="S1833" s="149" t="s">
        <v>2605</v>
      </c>
    </row>
    <row r="1834" spans="1:19" ht="12.75" x14ac:dyDescent="0.2">
      <c r="A1834" s="142">
        <v>451300</v>
      </c>
      <c r="B1834" s="149" t="s">
        <v>4999</v>
      </c>
      <c r="C1834" s="143" t="s">
        <v>1564</v>
      </c>
      <c r="D1834" s="143" t="s">
        <v>632</v>
      </c>
      <c r="E1834" s="106">
        <v>119376</v>
      </c>
      <c r="F1834" s="144" t="s">
        <v>202</v>
      </c>
      <c r="G1834" s="78" t="s">
        <v>47</v>
      </c>
      <c r="H1834" s="144" t="s">
        <v>1629</v>
      </c>
      <c r="I1834" s="144" t="s">
        <v>160</v>
      </c>
      <c r="J1834" s="95">
        <v>2.62</v>
      </c>
      <c r="K1834" s="95">
        <v>40.119999999999997</v>
      </c>
      <c r="L1834" s="95">
        <v>27.27</v>
      </c>
      <c r="M1834" s="144">
        <v>100124</v>
      </c>
      <c r="N1834" s="150">
        <v>8.3000000000000007</v>
      </c>
      <c r="O1834" s="123">
        <v>12.85</v>
      </c>
      <c r="P1834" s="123">
        <v>0</v>
      </c>
      <c r="Q1834" s="46" t="s">
        <v>21</v>
      </c>
      <c r="R1834" s="131" t="s">
        <v>1630</v>
      </c>
      <c r="S1834" s="148"/>
    </row>
    <row r="1835" spans="1:19" ht="12.75" x14ac:dyDescent="0.2">
      <c r="A1835" s="142">
        <v>680613</v>
      </c>
      <c r="B1835" s="149" t="s">
        <v>5000</v>
      </c>
      <c r="C1835" s="143" t="s">
        <v>44</v>
      </c>
      <c r="D1835" s="143" t="s">
        <v>3403</v>
      </c>
      <c r="E1835" s="106">
        <v>90410008</v>
      </c>
      <c r="F1835" s="144" t="s">
        <v>193</v>
      </c>
      <c r="G1835" s="78" t="s">
        <v>47</v>
      </c>
      <c r="H1835" s="144" t="s">
        <v>1629</v>
      </c>
      <c r="I1835" s="144" t="s">
        <v>15</v>
      </c>
      <c r="J1835" s="95">
        <v>2.62</v>
      </c>
      <c r="K1835" s="95" t="s">
        <v>16</v>
      </c>
      <c r="L1835" s="95" t="s">
        <v>17</v>
      </c>
      <c r="M1835" s="145"/>
      <c r="N1835" s="146"/>
      <c r="O1835" s="147"/>
      <c r="P1835" s="147"/>
      <c r="Q1835" s="123" t="s">
        <v>21</v>
      </c>
      <c r="R1835" s="123" t="s">
        <v>1630</v>
      </c>
      <c r="S1835" s="148"/>
    </row>
    <row r="1836" spans="1:19" ht="12.75" x14ac:dyDescent="0.2">
      <c r="A1836" s="142">
        <v>551500</v>
      </c>
      <c r="B1836" s="149" t="s">
        <v>5001</v>
      </c>
      <c r="C1836" s="143" t="s">
        <v>1564</v>
      </c>
      <c r="D1836" s="143" t="s">
        <v>632</v>
      </c>
      <c r="E1836" s="106">
        <v>878403</v>
      </c>
      <c r="F1836" s="144" t="s">
        <v>5002</v>
      </c>
      <c r="G1836" s="78" t="s">
        <v>346</v>
      </c>
      <c r="H1836" s="46" t="s">
        <v>1938</v>
      </c>
      <c r="I1836" s="144" t="s">
        <v>160</v>
      </c>
      <c r="J1836" s="95">
        <v>0.06</v>
      </c>
      <c r="K1836" s="95">
        <v>5.27</v>
      </c>
      <c r="L1836" s="95">
        <v>3.87</v>
      </c>
      <c r="M1836" s="46">
        <v>100124</v>
      </c>
      <c r="N1836" s="150">
        <v>0.9</v>
      </c>
      <c r="O1836" s="123">
        <v>1.4</v>
      </c>
      <c r="P1836" s="123">
        <v>0</v>
      </c>
      <c r="Q1836" s="123" t="s">
        <v>21</v>
      </c>
      <c r="R1836" s="123" t="s">
        <v>1630</v>
      </c>
      <c r="S1836" s="148"/>
    </row>
    <row r="1837" spans="1:19" ht="12.75" x14ac:dyDescent="0.2">
      <c r="A1837" s="142">
        <v>499430</v>
      </c>
      <c r="B1837" s="149" t="s">
        <v>5003</v>
      </c>
      <c r="C1837" s="143" t="s">
        <v>1133</v>
      </c>
      <c r="D1837" s="143" t="s">
        <v>2485</v>
      </c>
      <c r="E1837" s="106">
        <v>70382</v>
      </c>
      <c r="F1837" s="144" t="s">
        <v>1135</v>
      </c>
      <c r="G1837" s="78" t="s">
        <v>346</v>
      </c>
      <c r="H1837" s="46" t="s">
        <v>1938</v>
      </c>
      <c r="I1837" s="144" t="s">
        <v>15</v>
      </c>
      <c r="J1837" s="95">
        <v>0.13</v>
      </c>
      <c r="K1837" s="95">
        <v>3.54</v>
      </c>
      <c r="L1837" s="95" t="s">
        <v>17</v>
      </c>
      <c r="M1837" s="145"/>
      <c r="N1837" s="146"/>
      <c r="O1837" s="147"/>
      <c r="P1837" s="147"/>
      <c r="Q1837" s="123" t="s">
        <v>21</v>
      </c>
      <c r="R1837" s="123" t="s">
        <v>1630</v>
      </c>
      <c r="S1837" s="148"/>
    </row>
    <row r="1838" spans="1:19" ht="12.75" x14ac:dyDescent="0.2">
      <c r="A1838" s="142">
        <v>877671</v>
      </c>
      <c r="B1838" s="149" t="s">
        <v>5004</v>
      </c>
      <c r="C1838" s="143" t="s">
        <v>1564</v>
      </c>
      <c r="D1838" s="143" t="s">
        <v>632</v>
      </c>
      <c r="E1838" s="106">
        <v>231818</v>
      </c>
      <c r="F1838" s="144" t="s">
        <v>5005</v>
      </c>
      <c r="G1838" s="78" t="s">
        <v>47</v>
      </c>
      <c r="H1838" s="144" t="s">
        <v>1629</v>
      </c>
      <c r="I1838" s="144" t="s">
        <v>160</v>
      </c>
      <c r="J1838" s="95">
        <v>2.62</v>
      </c>
      <c r="K1838" s="95">
        <v>98.56</v>
      </c>
      <c r="L1838" s="95">
        <v>64.61999999999999</v>
      </c>
      <c r="M1838" s="46">
        <v>100124</v>
      </c>
      <c r="N1838" s="150">
        <v>18.2</v>
      </c>
      <c r="O1838" s="123">
        <v>28.18</v>
      </c>
      <c r="P1838" s="123">
        <v>5.76</v>
      </c>
      <c r="Q1838" s="46" t="s">
        <v>21</v>
      </c>
      <c r="R1838" s="131" t="s">
        <v>1630</v>
      </c>
      <c r="S1838" s="149" t="s">
        <v>5006</v>
      </c>
    </row>
    <row r="1839" spans="1:19" ht="12.75" x14ac:dyDescent="0.2">
      <c r="A1839" s="142">
        <v>344120</v>
      </c>
      <c r="B1839" s="143" t="s">
        <v>5007</v>
      </c>
      <c r="C1839" s="143" t="s">
        <v>1564</v>
      </c>
      <c r="D1839" s="143" t="s">
        <v>632</v>
      </c>
      <c r="E1839" s="106">
        <v>848303</v>
      </c>
      <c r="F1839" s="144" t="s">
        <v>193</v>
      </c>
      <c r="G1839" s="78" t="s">
        <v>47</v>
      </c>
      <c r="H1839" s="144" t="s">
        <v>1629</v>
      </c>
      <c r="I1839" s="144" t="s">
        <v>15</v>
      </c>
      <c r="J1839" s="95">
        <v>2.62</v>
      </c>
      <c r="K1839" s="95">
        <v>65.14</v>
      </c>
      <c r="L1839" s="95" t="s">
        <v>17</v>
      </c>
      <c r="M1839" s="145"/>
      <c r="N1839" s="146"/>
      <c r="O1839" s="147"/>
      <c r="P1839" s="147"/>
      <c r="Q1839" s="123" t="s">
        <v>21</v>
      </c>
      <c r="R1839" s="123" t="s">
        <v>1630</v>
      </c>
      <c r="S1839" s="149" t="s">
        <v>1784</v>
      </c>
    </row>
    <row r="1840" spans="1:19" ht="12.75" x14ac:dyDescent="0.2">
      <c r="A1840" s="142">
        <v>689541</v>
      </c>
      <c r="B1840" s="149" t="s">
        <v>5007</v>
      </c>
      <c r="C1840" s="143" t="s">
        <v>1564</v>
      </c>
      <c r="D1840" s="143" t="s">
        <v>632</v>
      </c>
      <c r="E1840" s="106">
        <v>231812</v>
      </c>
      <c r="F1840" s="144" t="s">
        <v>193</v>
      </c>
      <c r="G1840" s="78" t="s">
        <v>47</v>
      </c>
      <c r="H1840" s="144" t="s">
        <v>1629</v>
      </c>
      <c r="I1840" s="144" t="s">
        <v>160</v>
      </c>
      <c r="J1840" s="95">
        <v>2.62</v>
      </c>
      <c r="K1840" s="95">
        <v>67.06</v>
      </c>
      <c r="L1840" s="95">
        <v>43.96</v>
      </c>
      <c r="M1840" s="46">
        <v>100124</v>
      </c>
      <c r="N1840" s="150">
        <v>12.13</v>
      </c>
      <c r="O1840" s="123">
        <v>18.78</v>
      </c>
      <c r="P1840" s="123">
        <v>4.32</v>
      </c>
      <c r="Q1840" s="123" t="s">
        <v>21</v>
      </c>
      <c r="R1840" s="123" t="s">
        <v>1630</v>
      </c>
      <c r="S1840" s="149" t="s">
        <v>5008</v>
      </c>
    </row>
    <row r="1841" spans="1:19" ht="12.75" x14ac:dyDescent="0.2">
      <c r="A1841" s="142">
        <v>244190</v>
      </c>
      <c r="B1841" s="149" t="s">
        <v>5009</v>
      </c>
      <c r="C1841" s="143" t="s">
        <v>1564</v>
      </c>
      <c r="D1841" s="143" t="s">
        <v>632</v>
      </c>
      <c r="E1841" s="106">
        <v>209903</v>
      </c>
      <c r="F1841" s="144" t="s">
        <v>1095</v>
      </c>
      <c r="G1841" s="78" t="s">
        <v>47</v>
      </c>
      <c r="H1841" s="144" t="s">
        <v>1629</v>
      </c>
      <c r="I1841" s="144" t="s">
        <v>160</v>
      </c>
      <c r="J1841" s="95">
        <v>2.62</v>
      </c>
      <c r="K1841" s="95">
        <v>51.1</v>
      </c>
      <c r="L1841" s="95">
        <v>34.53</v>
      </c>
      <c r="M1841" s="46">
        <v>100124</v>
      </c>
      <c r="N1841" s="150">
        <v>10.7</v>
      </c>
      <c r="O1841" s="123">
        <v>16.57</v>
      </c>
      <c r="P1841" s="123">
        <v>0</v>
      </c>
      <c r="Q1841" s="46" t="s">
        <v>21</v>
      </c>
      <c r="R1841" s="131" t="s">
        <v>1630</v>
      </c>
      <c r="S1841" s="148"/>
    </row>
    <row r="1842" spans="1:19" ht="12.75" x14ac:dyDescent="0.2">
      <c r="A1842" s="142">
        <v>489035</v>
      </c>
      <c r="B1842" s="143" t="s">
        <v>5010</v>
      </c>
      <c r="C1842" s="143" t="s">
        <v>2222</v>
      </c>
      <c r="D1842" s="143" t="s">
        <v>2223</v>
      </c>
      <c r="E1842" s="106">
        <v>16303</v>
      </c>
      <c r="F1842" s="144" t="s">
        <v>271</v>
      </c>
      <c r="G1842" s="78" t="s">
        <v>346</v>
      </c>
      <c r="H1842" s="144" t="s">
        <v>1629</v>
      </c>
      <c r="I1842" s="46" t="s">
        <v>1181</v>
      </c>
      <c r="J1842" s="95">
        <v>2.62</v>
      </c>
      <c r="K1842" s="95" t="s">
        <v>17</v>
      </c>
      <c r="L1842" s="95">
        <v>42.82</v>
      </c>
      <c r="M1842" s="46">
        <v>100883</v>
      </c>
      <c r="N1842" s="150">
        <v>38</v>
      </c>
      <c r="O1842" s="123">
        <v>68.040000000000006</v>
      </c>
      <c r="P1842" s="123">
        <v>0</v>
      </c>
      <c r="Q1842" s="123" t="s">
        <v>21</v>
      </c>
      <c r="R1842" s="123" t="s">
        <v>1630</v>
      </c>
      <c r="S1842" s="148"/>
    </row>
    <row r="1843" spans="1:19" ht="12.75" x14ac:dyDescent="0.2">
      <c r="A1843" s="142">
        <v>646442</v>
      </c>
      <c r="B1843" s="149" t="s">
        <v>5011</v>
      </c>
      <c r="C1843" s="143" t="s">
        <v>1564</v>
      </c>
      <c r="D1843" s="143" t="s">
        <v>632</v>
      </c>
      <c r="E1843" s="106">
        <v>8996</v>
      </c>
      <c r="F1843" s="144" t="s">
        <v>3390</v>
      </c>
      <c r="G1843" s="78" t="s">
        <v>346</v>
      </c>
      <c r="H1843" s="144" t="s">
        <v>1629</v>
      </c>
      <c r="I1843" s="144" t="s">
        <v>160</v>
      </c>
      <c r="J1843" s="95">
        <v>2.62</v>
      </c>
      <c r="K1843" s="95">
        <v>185.82</v>
      </c>
      <c r="L1843" s="95">
        <v>116.05</v>
      </c>
      <c r="M1843" s="46">
        <v>100124</v>
      </c>
      <c r="N1843" s="150">
        <v>45.06</v>
      </c>
      <c r="O1843" s="123">
        <v>69.77</v>
      </c>
      <c r="P1843" s="123">
        <v>0</v>
      </c>
      <c r="Q1843" s="46" t="s">
        <v>21</v>
      </c>
      <c r="R1843" s="131" t="s">
        <v>1630</v>
      </c>
      <c r="S1843" s="148"/>
    </row>
    <row r="1844" spans="1:19" ht="12.75" x14ac:dyDescent="0.2">
      <c r="A1844" s="142">
        <v>204540</v>
      </c>
      <c r="B1844" s="149" t="s">
        <v>5012</v>
      </c>
      <c r="C1844" s="143" t="s">
        <v>1133</v>
      </c>
      <c r="D1844" s="143" t="s">
        <v>2485</v>
      </c>
      <c r="E1844" s="106">
        <v>65027</v>
      </c>
      <c r="F1844" s="144" t="s">
        <v>271</v>
      </c>
      <c r="G1844" s="78" t="s">
        <v>346</v>
      </c>
      <c r="H1844" s="144" t="s">
        <v>1629</v>
      </c>
      <c r="I1844" s="144" t="s">
        <v>15</v>
      </c>
      <c r="J1844" s="95">
        <v>2.62</v>
      </c>
      <c r="K1844" s="95">
        <v>67.92</v>
      </c>
      <c r="L1844" s="95" t="s">
        <v>17</v>
      </c>
      <c r="M1844" s="145"/>
      <c r="N1844" s="146"/>
      <c r="O1844" s="147"/>
      <c r="P1844" s="147"/>
      <c r="Q1844" s="123" t="s">
        <v>21</v>
      </c>
      <c r="R1844" s="123" t="s">
        <v>1630</v>
      </c>
      <c r="S1844" s="148"/>
    </row>
    <row r="1845" spans="1:19" ht="12.75" x14ac:dyDescent="0.2">
      <c r="A1845" s="142">
        <v>202150</v>
      </c>
      <c r="B1845" s="149" t="s">
        <v>5013</v>
      </c>
      <c r="C1845" s="143" t="s">
        <v>1564</v>
      </c>
      <c r="D1845" s="143" t="s">
        <v>632</v>
      </c>
      <c r="E1845" s="106">
        <v>119371</v>
      </c>
      <c r="F1845" s="144" t="s">
        <v>202</v>
      </c>
      <c r="G1845" s="78" t="s">
        <v>346</v>
      </c>
      <c r="H1845" s="144" t="s">
        <v>1629</v>
      </c>
      <c r="I1845" s="144" t="s">
        <v>160</v>
      </c>
      <c r="J1845" s="95">
        <v>2.62</v>
      </c>
      <c r="K1845" s="95">
        <v>41.92</v>
      </c>
      <c r="L1845" s="95">
        <v>24.81</v>
      </c>
      <c r="M1845" s="46">
        <v>100124</v>
      </c>
      <c r="N1845" s="150">
        <v>11.05</v>
      </c>
      <c r="O1845" s="123">
        <v>17.11</v>
      </c>
      <c r="P1845" s="123">
        <v>0</v>
      </c>
      <c r="Q1845" s="46" t="s">
        <v>21</v>
      </c>
      <c r="R1845" s="131" t="s">
        <v>1630</v>
      </c>
      <c r="S1845" s="148"/>
    </row>
    <row r="1846" spans="1:19" ht="12.75" x14ac:dyDescent="0.2">
      <c r="A1846" s="142">
        <v>839760</v>
      </c>
      <c r="B1846" s="149" t="s">
        <v>5014</v>
      </c>
      <c r="C1846" s="143" t="s">
        <v>1564</v>
      </c>
      <c r="D1846" s="143" t="s">
        <v>632</v>
      </c>
      <c r="E1846" s="106">
        <v>256818</v>
      </c>
      <c r="F1846" s="144" t="s">
        <v>5005</v>
      </c>
      <c r="G1846" s="78" t="s">
        <v>47</v>
      </c>
      <c r="H1846" s="144" t="s">
        <v>1629</v>
      </c>
      <c r="I1846" s="144" t="s">
        <v>160</v>
      </c>
      <c r="J1846" s="95">
        <v>2.62</v>
      </c>
      <c r="K1846" s="95">
        <v>75.7</v>
      </c>
      <c r="L1846" s="95">
        <v>45.65</v>
      </c>
      <c r="M1846" s="46">
        <v>100124</v>
      </c>
      <c r="N1846" s="150">
        <v>19.41</v>
      </c>
      <c r="O1846" s="123">
        <v>30.05</v>
      </c>
      <c r="P1846" s="123">
        <v>0</v>
      </c>
      <c r="Q1846" s="46" t="s">
        <v>21</v>
      </c>
      <c r="R1846" s="131" t="s">
        <v>1630</v>
      </c>
      <c r="S1846" s="148"/>
    </row>
    <row r="1847" spans="1:19" ht="12.75" x14ac:dyDescent="0.2">
      <c r="A1847" s="142">
        <v>199721</v>
      </c>
      <c r="B1847" s="149" t="s">
        <v>5015</v>
      </c>
      <c r="C1847" s="143" t="s">
        <v>1564</v>
      </c>
      <c r="D1847" s="143" t="s">
        <v>632</v>
      </c>
      <c r="E1847" s="106">
        <v>209612</v>
      </c>
      <c r="F1847" s="144" t="s">
        <v>1095</v>
      </c>
      <c r="G1847" s="78" t="s">
        <v>47</v>
      </c>
      <c r="H1847" s="144" t="s">
        <v>1629</v>
      </c>
      <c r="I1847" s="144" t="s">
        <v>160</v>
      </c>
      <c r="J1847" s="95">
        <v>2.62</v>
      </c>
      <c r="K1847" s="95">
        <v>51.34</v>
      </c>
      <c r="L1847" s="95">
        <v>34.15</v>
      </c>
      <c r="M1847" s="46">
        <v>100124</v>
      </c>
      <c r="N1847" s="150">
        <v>11.1</v>
      </c>
      <c r="O1847" s="123">
        <v>17.190000000000001</v>
      </c>
      <c r="P1847" s="123">
        <v>0</v>
      </c>
      <c r="Q1847" s="123" t="s">
        <v>21</v>
      </c>
      <c r="R1847" s="123" t="s">
        <v>1630</v>
      </c>
      <c r="S1847" s="148"/>
    </row>
    <row r="1848" spans="1:19" ht="12.75" x14ac:dyDescent="0.2">
      <c r="A1848" s="142">
        <v>690062</v>
      </c>
      <c r="B1848" s="149" t="s">
        <v>5016</v>
      </c>
      <c r="C1848" s="143" t="s">
        <v>1564</v>
      </c>
      <c r="D1848" s="143" t="s">
        <v>632</v>
      </c>
      <c r="E1848" s="106">
        <v>33038</v>
      </c>
      <c r="F1848" s="46" t="s">
        <v>3390</v>
      </c>
      <c r="G1848" s="78" t="s">
        <v>346</v>
      </c>
      <c r="H1848" s="46" t="s">
        <v>1629</v>
      </c>
      <c r="I1848" s="144" t="s">
        <v>160</v>
      </c>
      <c r="J1848" s="151">
        <v>2.62</v>
      </c>
      <c r="K1848" s="151">
        <v>170.62</v>
      </c>
      <c r="L1848" s="151">
        <v>107.46000000000001</v>
      </c>
      <c r="M1848" s="46">
        <v>100124</v>
      </c>
      <c r="N1848" s="150">
        <v>40.79</v>
      </c>
      <c r="O1848" s="123">
        <v>63.16</v>
      </c>
      <c r="P1848" s="123">
        <v>0</v>
      </c>
      <c r="Q1848" s="123" t="s">
        <v>21</v>
      </c>
      <c r="R1848" s="123" t="s">
        <v>1630</v>
      </c>
      <c r="S1848" s="148"/>
    </row>
    <row r="1849" spans="1:19" ht="12.75" x14ac:dyDescent="0.2">
      <c r="A1849" s="142">
        <v>768230</v>
      </c>
      <c r="B1849" s="149" t="s">
        <v>5017</v>
      </c>
      <c r="C1849" s="143" t="s">
        <v>1564</v>
      </c>
      <c r="D1849" s="143" t="s">
        <v>632</v>
      </c>
      <c r="E1849" s="106">
        <v>285628</v>
      </c>
      <c r="F1849" s="144" t="s">
        <v>4995</v>
      </c>
      <c r="G1849" s="78" t="s">
        <v>346</v>
      </c>
      <c r="H1849" s="144" t="s">
        <v>1629</v>
      </c>
      <c r="I1849" s="144" t="s">
        <v>160</v>
      </c>
      <c r="J1849" s="95">
        <v>2.62</v>
      </c>
      <c r="K1849" s="95">
        <v>100.34</v>
      </c>
      <c r="L1849" s="95">
        <v>55.04</v>
      </c>
      <c r="M1849" s="46">
        <v>100124</v>
      </c>
      <c r="N1849" s="150">
        <v>29.26</v>
      </c>
      <c r="O1849" s="123">
        <v>45.3</v>
      </c>
      <c r="P1849" s="123">
        <v>0</v>
      </c>
      <c r="Q1849" s="46" t="s">
        <v>21</v>
      </c>
      <c r="R1849" s="131" t="s">
        <v>1630</v>
      </c>
      <c r="S1849" s="148"/>
    </row>
    <row r="1850" spans="1:19" ht="12.75" x14ac:dyDescent="0.2">
      <c r="A1850" s="142">
        <v>283780</v>
      </c>
      <c r="B1850" s="149" t="s">
        <v>5018</v>
      </c>
      <c r="C1850" s="143" t="s">
        <v>101</v>
      </c>
      <c r="D1850" s="143" t="s">
        <v>5019</v>
      </c>
      <c r="E1850" s="106">
        <v>283780</v>
      </c>
      <c r="F1850" s="46" t="s">
        <v>5020</v>
      </c>
      <c r="G1850" s="78" t="s">
        <v>104</v>
      </c>
      <c r="H1850" s="46" t="s">
        <v>1629</v>
      </c>
      <c r="I1850" s="144" t="s">
        <v>15</v>
      </c>
      <c r="J1850" s="151">
        <v>2.62</v>
      </c>
      <c r="K1850" s="151">
        <v>46.12</v>
      </c>
      <c r="L1850" s="95" t="s">
        <v>17</v>
      </c>
      <c r="M1850" s="145"/>
      <c r="N1850" s="146"/>
      <c r="O1850" s="147"/>
      <c r="P1850" s="147"/>
      <c r="Q1850" s="152"/>
      <c r="R1850" s="152"/>
      <c r="S1850" s="149" t="s">
        <v>5021</v>
      </c>
    </row>
    <row r="1851" spans="1:19" ht="12.75" x14ac:dyDescent="0.2">
      <c r="A1851" s="142">
        <v>610891</v>
      </c>
      <c r="B1851" s="143" t="s">
        <v>5022</v>
      </c>
      <c r="C1851" s="143" t="s">
        <v>44</v>
      </c>
      <c r="D1851" s="143" t="s">
        <v>1756</v>
      </c>
      <c r="E1851" s="106">
        <v>610891</v>
      </c>
      <c r="F1851" s="144" t="s">
        <v>164</v>
      </c>
      <c r="G1851" s="78" t="s">
        <v>104</v>
      </c>
      <c r="H1851" s="144" t="s">
        <v>1629</v>
      </c>
      <c r="I1851" s="144" t="s">
        <v>15</v>
      </c>
      <c r="J1851" s="95">
        <v>2.62</v>
      </c>
      <c r="K1851" s="95">
        <v>44.58</v>
      </c>
      <c r="L1851" s="95" t="s">
        <v>17</v>
      </c>
      <c r="M1851" s="145"/>
      <c r="N1851" s="146"/>
      <c r="O1851" s="147"/>
      <c r="P1851" s="147"/>
      <c r="Q1851" s="46" t="s">
        <v>165</v>
      </c>
      <c r="R1851" s="46" t="s">
        <v>1802</v>
      </c>
      <c r="S1851" s="148"/>
    </row>
    <row r="1852" spans="1:19" ht="12.75" x14ac:dyDescent="0.2">
      <c r="A1852" s="142">
        <v>876331</v>
      </c>
      <c r="B1852" s="143" t="s">
        <v>5023</v>
      </c>
      <c r="C1852" s="143" t="s">
        <v>1591</v>
      </c>
      <c r="D1852" s="143" t="s">
        <v>4283</v>
      </c>
      <c r="E1852" s="106">
        <v>108766</v>
      </c>
      <c r="F1852" s="144" t="s">
        <v>164</v>
      </c>
      <c r="G1852" s="78" t="s">
        <v>104</v>
      </c>
      <c r="H1852" s="144" t="s">
        <v>1629</v>
      </c>
      <c r="I1852" s="144" t="s">
        <v>15</v>
      </c>
      <c r="J1852" s="95">
        <v>2.62</v>
      </c>
      <c r="K1852" s="95">
        <v>44.02</v>
      </c>
      <c r="L1852" s="95" t="s">
        <v>17</v>
      </c>
      <c r="M1852" s="145"/>
      <c r="N1852" s="146"/>
      <c r="O1852" s="147"/>
      <c r="P1852" s="147"/>
      <c r="Q1852" s="46" t="s">
        <v>21</v>
      </c>
      <c r="R1852" s="131" t="s">
        <v>1630</v>
      </c>
      <c r="S1852" s="148"/>
    </row>
    <row r="1853" spans="1:19" ht="12.75" x14ac:dyDescent="0.2">
      <c r="A1853" s="142">
        <v>285670</v>
      </c>
      <c r="B1853" s="143" t="s">
        <v>5024</v>
      </c>
      <c r="C1853" s="143" t="s">
        <v>44</v>
      </c>
      <c r="D1853" s="143" t="s">
        <v>1756</v>
      </c>
      <c r="E1853" s="106">
        <v>285670</v>
      </c>
      <c r="F1853" s="144" t="s">
        <v>103</v>
      </c>
      <c r="G1853" s="78" t="s">
        <v>104</v>
      </c>
      <c r="H1853" s="144" t="s">
        <v>1629</v>
      </c>
      <c r="I1853" s="144" t="s">
        <v>15</v>
      </c>
      <c r="J1853" s="95">
        <v>2.62</v>
      </c>
      <c r="K1853" s="95">
        <v>39.57</v>
      </c>
      <c r="L1853" s="95" t="s">
        <v>17</v>
      </c>
      <c r="M1853" s="145"/>
      <c r="N1853" s="146"/>
      <c r="O1853" s="147"/>
      <c r="P1853" s="147"/>
      <c r="Q1853" s="46" t="s">
        <v>165</v>
      </c>
      <c r="R1853" s="46" t="s">
        <v>1802</v>
      </c>
      <c r="S1853" s="148"/>
    </row>
    <row r="1854" spans="1:19" ht="12.75" x14ac:dyDescent="0.2">
      <c r="A1854" s="142">
        <v>164090</v>
      </c>
      <c r="B1854" s="143" t="s">
        <v>5025</v>
      </c>
      <c r="C1854" s="143" t="s">
        <v>1591</v>
      </c>
      <c r="D1854" s="143" t="s">
        <v>4283</v>
      </c>
      <c r="E1854" s="106">
        <v>108585</v>
      </c>
      <c r="F1854" s="144" t="s">
        <v>164</v>
      </c>
      <c r="G1854" s="78" t="s">
        <v>104</v>
      </c>
      <c r="H1854" s="144" t="s">
        <v>1629</v>
      </c>
      <c r="I1854" s="144" t="s">
        <v>15</v>
      </c>
      <c r="J1854" s="95">
        <v>2.62</v>
      </c>
      <c r="K1854" s="95">
        <v>43.06</v>
      </c>
      <c r="L1854" s="95" t="s">
        <v>17</v>
      </c>
      <c r="M1854" s="145"/>
      <c r="N1854" s="146"/>
      <c r="O1854" s="147"/>
      <c r="P1854" s="147"/>
      <c r="Q1854" s="46" t="s">
        <v>21</v>
      </c>
      <c r="R1854" s="131" t="s">
        <v>1630</v>
      </c>
      <c r="S1854" s="148"/>
    </row>
    <row r="1855" spans="1:19" ht="12.75" x14ac:dyDescent="0.2">
      <c r="A1855" s="142">
        <v>440884</v>
      </c>
      <c r="B1855" s="143" t="s">
        <v>5026</v>
      </c>
      <c r="C1855" s="143" t="s">
        <v>44</v>
      </c>
      <c r="D1855" s="143" t="s">
        <v>1756</v>
      </c>
      <c r="E1855" s="106">
        <v>440884</v>
      </c>
      <c r="F1855" s="144" t="s">
        <v>200</v>
      </c>
      <c r="G1855" s="78" t="s">
        <v>104</v>
      </c>
      <c r="H1855" s="144" t="s">
        <v>1629</v>
      </c>
      <c r="I1855" s="144" t="s">
        <v>15</v>
      </c>
      <c r="J1855" s="95">
        <v>2.62</v>
      </c>
      <c r="K1855" s="95">
        <v>54.36</v>
      </c>
      <c r="L1855" s="95" t="s">
        <v>17</v>
      </c>
      <c r="M1855" s="145"/>
      <c r="N1855" s="146"/>
      <c r="O1855" s="147"/>
      <c r="P1855" s="147"/>
      <c r="Q1855" s="46" t="s">
        <v>21</v>
      </c>
      <c r="R1855" s="131" t="s">
        <v>1630</v>
      </c>
      <c r="S1855" s="148"/>
    </row>
    <row r="1856" spans="1:19" ht="12.75" x14ac:dyDescent="0.2">
      <c r="A1856" s="142">
        <v>119393</v>
      </c>
      <c r="B1856" s="153" t="s">
        <v>5027</v>
      </c>
      <c r="C1856" s="143" t="s">
        <v>44</v>
      </c>
      <c r="D1856" s="143" t="s">
        <v>1756</v>
      </c>
      <c r="E1856" s="106">
        <v>119393</v>
      </c>
      <c r="F1856" s="144" t="s">
        <v>5028</v>
      </c>
      <c r="G1856" s="78" t="s">
        <v>104</v>
      </c>
      <c r="H1856" s="144" t="s">
        <v>1629</v>
      </c>
      <c r="I1856" s="144" t="s">
        <v>15</v>
      </c>
      <c r="J1856" s="95">
        <v>2.62</v>
      </c>
      <c r="K1856" s="95">
        <v>35.049999999999997</v>
      </c>
      <c r="L1856" s="95" t="s">
        <v>17</v>
      </c>
      <c r="M1856" s="145"/>
      <c r="N1856" s="146"/>
      <c r="O1856" s="147"/>
      <c r="P1856" s="147"/>
      <c r="Q1856" s="46" t="s">
        <v>21</v>
      </c>
      <c r="R1856" s="131" t="s">
        <v>1630</v>
      </c>
      <c r="S1856" s="148"/>
    </row>
    <row r="1857" spans="1:19" ht="12.75" x14ac:dyDescent="0.2">
      <c r="A1857" s="142">
        <v>320532</v>
      </c>
      <c r="B1857" s="153" t="s">
        <v>5029</v>
      </c>
      <c r="C1857" s="143" t="s">
        <v>101</v>
      </c>
      <c r="D1857" s="143" t="s">
        <v>1756</v>
      </c>
      <c r="E1857" s="106">
        <v>320532</v>
      </c>
      <c r="F1857" s="144" t="s">
        <v>103</v>
      </c>
      <c r="G1857" s="78" t="s">
        <v>104</v>
      </c>
      <c r="H1857" s="78" t="s">
        <v>1629</v>
      </c>
      <c r="I1857" s="78" t="s">
        <v>15</v>
      </c>
      <c r="J1857" s="95">
        <v>2.62</v>
      </c>
      <c r="K1857" s="95">
        <v>43.94</v>
      </c>
      <c r="L1857" s="95" t="s">
        <v>17</v>
      </c>
      <c r="M1857" s="145"/>
      <c r="N1857" s="146"/>
      <c r="O1857" s="147"/>
      <c r="P1857" s="147"/>
      <c r="Q1857" s="46" t="s">
        <v>864</v>
      </c>
      <c r="R1857" s="46" t="s">
        <v>1802</v>
      </c>
      <c r="S1857" s="148"/>
    </row>
    <row r="1858" spans="1:19" ht="12.75" x14ac:dyDescent="0.2">
      <c r="A1858" s="142">
        <v>380300</v>
      </c>
      <c r="B1858" s="153" t="s">
        <v>5030</v>
      </c>
      <c r="C1858" s="143" t="s">
        <v>101</v>
      </c>
      <c r="D1858" s="143" t="s">
        <v>1756</v>
      </c>
      <c r="E1858" s="106">
        <v>380300</v>
      </c>
      <c r="F1858" s="144" t="s">
        <v>103</v>
      </c>
      <c r="G1858" s="78" t="s">
        <v>104</v>
      </c>
      <c r="H1858" s="78" t="s">
        <v>1629</v>
      </c>
      <c r="I1858" s="78" t="s">
        <v>15</v>
      </c>
      <c r="J1858" s="95">
        <v>2.62</v>
      </c>
      <c r="K1858" s="95">
        <v>41.35</v>
      </c>
      <c r="L1858" s="95" t="s">
        <v>17</v>
      </c>
      <c r="M1858" s="145"/>
      <c r="N1858" s="146"/>
      <c r="O1858" s="147"/>
      <c r="P1858" s="147"/>
      <c r="Q1858" s="46" t="s">
        <v>385</v>
      </c>
      <c r="R1858" s="46" t="s">
        <v>1802</v>
      </c>
      <c r="S1858" s="148"/>
    </row>
    <row r="1859" spans="1:19" ht="12.75" x14ac:dyDescent="0.2">
      <c r="A1859" s="142">
        <v>448862</v>
      </c>
      <c r="B1859" s="153" t="s">
        <v>5031</v>
      </c>
      <c r="C1859" s="143" t="s">
        <v>1937</v>
      </c>
      <c r="D1859" s="143" t="s">
        <v>1756</v>
      </c>
      <c r="E1859" s="106">
        <v>448862</v>
      </c>
      <c r="F1859" s="144" t="s">
        <v>546</v>
      </c>
      <c r="G1859" s="78" t="s">
        <v>104</v>
      </c>
      <c r="H1859" s="78" t="s">
        <v>1629</v>
      </c>
      <c r="I1859" s="78" t="s">
        <v>15</v>
      </c>
      <c r="J1859" s="95">
        <v>2.62</v>
      </c>
      <c r="K1859" s="95">
        <v>27.87</v>
      </c>
      <c r="L1859" s="95" t="s">
        <v>17</v>
      </c>
      <c r="M1859" s="145"/>
      <c r="N1859" s="146"/>
      <c r="O1859" s="147"/>
      <c r="P1859" s="147"/>
      <c r="Q1859" s="46" t="s">
        <v>165</v>
      </c>
      <c r="R1859" s="123" t="s">
        <v>1802</v>
      </c>
      <c r="S1859" s="148"/>
    </row>
    <row r="1860" spans="1:19" ht="12.75" x14ac:dyDescent="0.2">
      <c r="A1860" s="142">
        <v>119059</v>
      </c>
      <c r="B1860" s="154" t="s">
        <v>5032</v>
      </c>
      <c r="C1860" s="143" t="s">
        <v>44</v>
      </c>
      <c r="D1860" s="143" t="s">
        <v>1887</v>
      </c>
      <c r="E1860" s="106">
        <v>9390111905</v>
      </c>
      <c r="F1860" s="144" t="s">
        <v>3303</v>
      </c>
      <c r="G1860" s="78" t="s">
        <v>33</v>
      </c>
      <c r="H1860" s="78" t="s">
        <v>1629</v>
      </c>
      <c r="I1860" s="78" t="s">
        <v>15</v>
      </c>
      <c r="J1860" s="95">
        <v>2.62</v>
      </c>
      <c r="K1860" s="95">
        <v>45.66</v>
      </c>
      <c r="L1860" s="95" t="s">
        <v>17</v>
      </c>
      <c r="M1860" s="145"/>
      <c r="N1860" s="146"/>
      <c r="O1860" s="147"/>
      <c r="P1860" s="147"/>
      <c r="Q1860" s="123" t="s">
        <v>21</v>
      </c>
      <c r="R1860" s="123" t="s">
        <v>1630</v>
      </c>
      <c r="S1860" s="148"/>
    </row>
    <row r="1861" spans="1:19" ht="12.75" x14ac:dyDescent="0.2">
      <c r="A1861" s="142">
        <v>629640</v>
      </c>
      <c r="B1861" s="153" t="s">
        <v>5033</v>
      </c>
      <c r="C1861" s="143" t="s">
        <v>44</v>
      </c>
      <c r="D1861" s="143" t="s">
        <v>5034</v>
      </c>
      <c r="E1861" s="106" t="s">
        <v>1138</v>
      </c>
      <c r="F1861" s="144" t="s">
        <v>376</v>
      </c>
      <c r="G1861" s="78" t="s">
        <v>33</v>
      </c>
      <c r="H1861" s="78" t="s">
        <v>1629</v>
      </c>
      <c r="I1861" s="78" t="s">
        <v>15</v>
      </c>
      <c r="J1861" s="95">
        <v>2.62</v>
      </c>
      <c r="K1861" s="95">
        <v>19.12</v>
      </c>
      <c r="L1861" s="95" t="s">
        <v>17</v>
      </c>
      <c r="M1861" s="145"/>
      <c r="N1861" s="146"/>
      <c r="O1861" s="147"/>
      <c r="P1861" s="147"/>
      <c r="Q1861" s="46" t="s">
        <v>21</v>
      </c>
      <c r="R1861" s="131" t="s">
        <v>1630</v>
      </c>
      <c r="S1861" s="148"/>
    </row>
    <row r="1862" spans="1:19" ht="12.75" x14ac:dyDescent="0.2">
      <c r="A1862" s="142">
        <v>351668</v>
      </c>
      <c r="B1862" s="154" t="s">
        <v>5035</v>
      </c>
      <c r="C1862" s="143" t="s">
        <v>5036</v>
      </c>
      <c r="D1862" s="143" t="s">
        <v>5037</v>
      </c>
      <c r="E1862" s="106">
        <v>21882</v>
      </c>
      <c r="F1862" s="46" t="s">
        <v>5038</v>
      </c>
      <c r="G1862" s="80" t="s">
        <v>104</v>
      </c>
      <c r="H1862" s="80" t="s">
        <v>1629</v>
      </c>
      <c r="I1862" s="78" t="s">
        <v>15</v>
      </c>
      <c r="J1862" s="151">
        <v>2.62</v>
      </c>
      <c r="K1862" s="151">
        <v>29.09</v>
      </c>
      <c r="L1862" s="151" t="s">
        <v>17</v>
      </c>
      <c r="M1862" s="145"/>
      <c r="N1862" s="146"/>
      <c r="O1862" s="147"/>
      <c r="P1862" s="147"/>
      <c r="Q1862" s="123" t="s">
        <v>21</v>
      </c>
      <c r="R1862" s="123" t="s">
        <v>1630</v>
      </c>
      <c r="S1862" s="148"/>
    </row>
    <row r="1863" spans="1:19" ht="12.75" x14ac:dyDescent="0.2">
      <c r="A1863" s="142">
        <v>652896</v>
      </c>
      <c r="B1863" s="153" t="s">
        <v>5039</v>
      </c>
      <c r="C1863" s="143" t="s">
        <v>5040</v>
      </c>
      <c r="D1863" s="143" t="s">
        <v>5041</v>
      </c>
      <c r="E1863" s="106">
        <v>120</v>
      </c>
      <c r="F1863" s="144" t="s">
        <v>5042</v>
      </c>
      <c r="G1863" s="78" t="s">
        <v>104</v>
      </c>
      <c r="H1863" s="78" t="s">
        <v>1629</v>
      </c>
      <c r="I1863" s="78" t="s">
        <v>15</v>
      </c>
      <c r="J1863" s="95">
        <v>2.62</v>
      </c>
      <c r="K1863" s="95">
        <v>43.9</v>
      </c>
      <c r="L1863" s="95" t="s">
        <v>17</v>
      </c>
      <c r="M1863" s="145"/>
      <c r="N1863" s="146"/>
      <c r="O1863" s="147"/>
      <c r="P1863" s="147"/>
      <c r="Q1863" s="46" t="s">
        <v>21</v>
      </c>
      <c r="R1863" s="131" t="s">
        <v>1630</v>
      </c>
      <c r="S1863" s="148"/>
    </row>
    <row r="1864" spans="1:19" ht="12.75" x14ac:dyDescent="0.2">
      <c r="A1864" s="142">
        <v>139064</v>
      </c>
      <c r="B1864" s="155" t="s">
        <v>5043</v>
      </c>
      <c r="C1864" s="156" t="s">
        <v>5044</v>
      </c>
      <c r="D1864" s="157" t="s">
        <v>1705</v>
      </c>
      <c r="E1864" s="106">
        <v>110</v>
      </c>
      <c r="F1864" s="130" t="s">
        <v>5042</v>
      </c>
      <c r="G1864" s="99" t="s">
        <v>104</v>
      </c>
      <c r="H1864" s="98" t="s">
        <v>1629</v>
      </c>
      <c r="I1864" s="98" t="s">
        <v>15</v>
      </c>
      <c r="J1864" s="158" t="s">
        <v>17</v>
      </c>
      <c r="K1864" s="158" t="s">
        <v>17</v>
      </c>
      <c r="L1864" s="158" t="s">
        <v>17</v>
      </c>
      <c r="M1864" s="145"/>
      <c r="N1864" s="146"/>
      <c r="O1864" s="147"/>
      <c r="P1864" s="147"/>
      <c r="Q1864" s="123" t="s">
        <v>21</v>
      </c>
      <c r="R1864" s="123" t="s">
        <v>1630</v>
      </c>
      <c r="S1864" s="149" t="s">
        <v>5045</v>
      </c>
    </row>
    <row r="1865" spans="1:19" ht="12.75" x14ac:dyDescent="0.2">
      <c r="A1865" s="142">
        <v>358019</v>
      </c>
      <c r="B1865" s="153" t="s">
        <v>5046</v>
      </c>
      <c r="C1865" s="143" t="s">
        <v>886</v>
      </c>
      <c r="D1865" s="143" t="s">
        <v>1722</v>
      </c>
      <c r="E1865" s="106" t="s">
        <v>5047</v>
      </c>
      <c r="F1865" s="144" t="s">
        <v>3918</v>
      </c>
      <c r="G1865" s="78" t="s">
        <v>104</v>
      </c>
      <c r="H1865" s="78" t="s">
        <v>1629</v>
      </c>
      <c r="I1865" s="78" t="s">
        <v>15</v>
      </c>
      <c r="J1865" s="95">
        <v>2.62</v>
      </c>
      <c r="K1865" s="95">
        <v>36.46</v>
      </c>
      <c r="L1865" s="95" t="s">
        <v>17</v>
      </c>
      <c r="M1865" s="145"/>
      <c r="N1865" s="146"/>
      <c r="O1865" s="147"/>
      <c r="P1865" s="147"/>
      <c r="Q1865" s="123" t="s">
        <v>21</v>
      </c>
      <c r="R1865" s="123" t="s">
        <v>1630</v>
      </c>
      <c r="S1865" s="148"/>
    </row>
    <row r="1866" spans="1:19" ht="12.75" x14ac:dyDescent="0.2">
      <c r="A1866" s="142">
        <v>651951</v>
      </c>
      <c r="B1866" s="153" t="s">
        <v>5048</v>
      </c>
      <c r="C1866" s="143" t="s">
        <v>5040</v>
      </c>
      <c r="D1866" s="143" t="s">
        <v>5041</v>
      </c>
      <c r="E1866" s="106">
        <v>130</v>
      </c>
      <c r="F1866" s="144" t="s">
        <v>5042</v>
      </c>
      <c r="G1866" s="78" t="s">
        <v>104</v>
      </c>
      <c r="H1866" s="78" t="s">
        <v>1629</v>
      </c>
      <c r="I1866" s="78" t="s">
        <v>15</v>
      </c>
      <c r="J1866" s="95">
        <v>2.62</v>
      </c>
      <c r="K1866" s="95">
        <v>43.9</v>
      </c>
      <c r="L1866" s="95" t="s">
        <v>17</v>
      </c>
      <c r="M1866" s="145"/>
      <c r="N1866" s="146"/>
      <c r="O1866" s="147"/>
      <c r="P1866" s="147"/>
      <c r="Q1866" s="46" t="s">
        <v>21</v>
      </c>
      <c r="R1866" s="131" t="s">
        <v>1630</v>
      </c>
      <c r="S1866" s="148"/>
    </row>
    <row r="1867" spans="1:19" ht="12.75" x14ac:dyDescent="0.2">
      <c r="A1867" s="142">
        <v>480102</v>
      </c>
      <c r="B1867" s="153" t="s">
        <v>5049</v>
      </c>
      <c r="C1867" s="143" t="s">
        <v>5044</v>
      </c>
      <c r="D1867" s="143" t="s">
        <v>5041</v>
      </c>
      <c r="E1867" s="106">
        <v>70</v>
      </c>
      <c r="F1867" s="144" t="s">
        <v>5042</v>
      </c>
      <c r="G1867" s="78" t="s">
        <v>104</v>
      </c>
      <c r="H1867" s="78" t="s">
        <v>1629</v>
      </c>
      <c r="I1867" s="78" t="s">
        <v>15</v>
      </c>
      <c r="J1867" s="95">
        <v>2.62</v>
      </c>
      <c r="K1867" s="95">
        <v>43.9</v>
      </c>
      <c r="L1867" s="95" t="s">
        <v>17</v>
      </c>
      <c r="M1867" s="145"/>
      <c r="N1867" s="146"/>
      <c r="O1867" s="147"/>
      <c r="P1867" s="147"/>
      <c r="Q1867" s="123" t="s">
        <v>21</v>
      </c>
      <c r="R1867" s="123" t="s">
        <v>1630</v>
      </c>
      <c r="S1867" s="148"/>
    </row>
    <row r="1868" spans="1:19" ht="12.75" x14ac:dyDescent="0.2">
      <c r="A1868" s="142">
        <v>607351</v>
      </c>
      <c r="B1868" s="153" t="s">
        <v>5050</v>
      </c>
      <c r="C1868" s="143" t="s">
        <v>5051</v>
      </c>
      <c r="D1868" s="143" t="s">
        <v>908</v>
      </c>
      <c r="E1868" s="106">
        <v>4521</v>
      </c>
      <c r="F1868" s="144" t="s">
        <v>5052</v>
      </c>
      <c r="G1868" s="78" t="s">
        <v>104</v>
      </c>
      <c r="H1868" s="78" t="s">
        <v>1629</v>
      </c>
      <c r="I1868" s="78" t="s">
        <v>15</v>
      </c>
      <c r="J1868" s="95">
        <v>2.62</v>
      </c>
      <c r="K1868" s="95">
        <v>26.89</v>
      </c>
      <c r="L1868" s="95" t="s">
        <v>17</v>
      </c>
      <c r="M1868" s="145"/>
      <c r="N1868" s="146"/>
      <c r="O1868" s="147"/>
      <c r="P1868" s="147"/>
      <c r="Q1868" s="46" t="s">
        <v>21</v>
      </c>
      <c r="R1868" s="131" t="s">
        <v>1630</v>
      </c>
      <c r="S1868" s="148"/>
    </row>
    <row r="1869" spans="1:19" ht="12.75" x14ac:dyDescent="0.2">
      <c r="A1869" s="142">
        <v>494812</v>
      </c>
      <c r="B1869" s="153" t="s">
        <v>5053</v>
      </c>
      <c r="C1869" s="143" t="s">
        <v>842</v>
      </c>
      <c r="D1869" s="143" t="s">
        <v>843</v>
      </c>
      <c r="E1869" s="106">
        <v>3800029443</v>
      </c>
      <c r="F1869" s="144" t="s">
        <v>2777</v>
      </c>
      <c r="G1869" s="78" t="s">
        <v>104</v>
      </c>
      <c r="H1869" s="78" t="s">
        <v>1629</v>
      </c>
      <c r="I1869" s="78" t="s">
        <v>15</v>
      </c>
      <c r="J1869" s="95">
        <v>2.62</v>
      </c>
      <c r="K1869" s="95">
        <v>32.03</v>
      </c>
      <c r="L1869" s="95" t="s">
        <v>17</v>
      </c>
      <c r="M1869" s="145"/>
      <c r="N1869" s="146"/>
      <c r="O1869" s="147"/>
      <c r="P1869" s="147"/>
      <c r="Q1869" s="46" t="s">
        <v>21</v>
      </c>
      <c r="R1869" s="131" t="s">
        <v>1630</v>
      </c>
      <c r="S1869" s="148"/>
    </row>
    <row r="1870" spans="1:19" ht="12.75" x14ac:dyDescent="0.2">
      <c r="A1870" s="142">
        <v>103452</v>
      </c>
      <c r="B1870" s="153" t="s">
        <v>5054</v>
      </c>
      <c r="C1870" s="143" t="s">
        <v>842</v>
      </c>
      <c r="D1870" s="143" t="s">
        <v>843</v>
      </c>
      <c r="E1870" s="106">
        <v>3800014690</v>
      </c>
      <c r="F1870" s="144" t="s">
        <v>173</v>
      </c>
      <c r="G1870" s="78" t="s">
        <v>104</v>
      </c>
      <c r="H1870" s="78" t="s">
        <v>1629</v>
      </c>
      <c r="I1870" s="78" t="s">
        <v>15</v>
      </c>
      <c r="J1870" s="95">
        <v>2.62</v>
      </c>
      <c r="K1870" s="95">
        <v>22.62</v>
      </c>
      <c r="L1870" s="95" t="s">
        <v>17</v>
      </c>
      <c r="M1870" s="145"/>
      <c r="N1870" s="146"/>
      <c r="O1870" s="147"/>
      <c r="P1870" s="147"/>
      <c r="Q1870" s="123" t="s">
        <v>21</v>
      </c>
      <c r="R1870" s="123" t="s">
        <v>1630</v>
      </c>
      <c r="S1870" s="148"/>
    </row>
    <row r="1871" spans="1:19" ht="12.75" x14ac:dyDescent="0.2">
      <c r="A1871" s="142">
        <v>585279</v>
      </c>
      <c r="B1871" s="153" t="s">
        <v>5055</v>
      </c>
      <c r="C1871" s="143" t="s">
        <v>886</v>
      </c>
      <c r="D1871" s="143" t="s">
        <v>1722</v>
      </c>
      <c r="E1871" s="106" t="s">
        <v>5047</v>
      </c>
      <c r="F1871" s="144" t="s">
        <v>5056</v>
      </c>
      <c r="G1871" s="78" t="s">
        <v>104</v>
      </c>
      <c r="H1871" s="78" t="s">
        <v>1629</v>
      </c>
      <c r="I1871" s="78" t="s">
        <v>15</v>
      </c>
      <c r="J1871" s="95">
        <v>2.62</v>
      </c>
      <c r="K1871" s="95">
        <v>36.46</v>
      </c>
      <c r="L1871" s="95" t="s">
        <v>17</v>
      </c>
      <c r="M1871" s="145"/>
      <c r="N1871" s="146"/>
      <c r="O1871" s="147"/>
      <c r="P1871" s="147"/>
      <c r="Q1871" s="123" t="s">
        <v>21</v>
      </c>
      <c r="R1871" s="123" t="s">
        <v>1630</v>
      </c>
      <c r="S1871" s="148"/>
    </row>
    <row r="1872" spans="1:19" ht="12.75" x14ac:dyDescent="0.2">
      <c r="A1872" s="142">
        <v>571966</v>
      </c>
      <c r="B1872" s="154" t="s">
        <v>5057</v>
      </c>
      <c r="C1872" s="149" t="s">
        <v>886</v>
      </c>
      <c r="D1872" s="143" t="s">
        <v>1722</v>
      </c>
      <c r="E1872" s="106" t="s">
        <v>5058</v>
      </c>
      <c r="F1872" s="46" t="s">
        <v>949</v>
      </c>
      <c r="G1872" s="78" t="s">
        <v>104</v>
      </c>
      <c r="H1872" s="80" t="s">
        <v>1629</v>
      </c>
      <c r="I1872" s="78" t="s">
        <v>15</v>
      </c>
      <c r="J1872" s="151">
        <v>2.62</v>
      </c>
      <c r="K1872" s="151">
        <v>32.86</v>
      </c>
      <c r="L1872" s="151" t="s">
        <v>17</v>
      </c>
      <c r="M1872" s="145"/>
      <c r="N1872" s="146"/>
      <c r="O1872" s="147"/>
      <c r="P1872" s="147"/>
      <c r="Q1872" s="123" t="s">
        <v>21</v>
      </c>
      <c r="R1872" s="123" t="s">
        <v>1630</v>
      </c>
      <c r="S1872" s="148"/>
    </row>
    <row r="1873" spans="1:19" ht="12.75" x14ac:dyDescent="0.2">
      <c r="A1873" s="142">
        <v>571965</v>
      </c>
      <c r="B1873" s="154" t="s">
        <v>5059</v>
      </c>
      <c r="C1873" s="149" t="s">
        <v>886</v>
      </c>
      <c r="D1873" s="143" t="s">
        <v>1722</v>
      </c>
      <c r="E1873" s="106" t="s">
        <v>5060</v>
      </c>
      <c r="F1873" s="46" t="s">
        <v>5061</v>
      </c>
      <c r="G1873" s="78" t="s">
        <v>104</v>
      </c>
      <c r="H1873" s="80" t="s">
        <v>1629</v>
      </c>
      <c r="I1873" s="78" t="s">
        <v>15</v>
      </c>
      <c r="J1873" s="151">
        <v>2.62</v>
      </c>
      <c r="K1873" s="151">
        <v>32.86</v>
      </c>
      <c r="L1873" s="151" t="s">
        <v>17</v>
      </c>
      <c r="M1873" s="145"/>
      <c r="N1873" s="146"/>
      <c r="O1873" s="147"/>
      <c r="P1873" s="147"/>
      <c r="Q1873" s="123" t="s">
        <v>21</v>
      </c>
      <c r="R1873" s="123" t="s">
        <v>1630</v>
      </c>
      <c r="S1873" s="148"/>
    </row>
    <row r="1874" spans="1:19" ht="12.75" x14ac:dyDescent="0.2">
      <c r="A1874" s="142">
        <v>517106</v>
      </c>
      <c r="B1874" s="153" t="s">
        <v>5062</v>
      </c>
      <c r="C1874" s="143" t="s">
        <v>886</v>
      </c>
      <c r="D1874" s="143" t="s">
        <v>1722</v>
      </c>
      <c r="E1874" s="106" t="s">
        <v>5060</v>
      </c>
      <c r="F1874" s="144" t="s">
        <v>2777</v>
      </c>
      <c r="G1874" s="78" t="s">
        <v>104</v>
      </c>
      <c r="H1874" s="78" t="s">
        <v>1629</v>
      </c>
      <c r="I1874" s="78" t="s">
        <v>15</v>
      </c>
      <c r="J1874" s="95">
        <v>2.62</v>
      </c>
      <c r="K1874" s="95">
        <v>32.86</v>
      </c>
      <c r="L1874" s="95" t="s">
        <v>17</v>
      </c>
      <c r="M1874" s="145"/>
      <c r="N1874" s="146"/>
      <c r="O1874" s="147"/>
      <c r="P1874" s="147"/>
      <c r="Q1874" s="123" t="s">
        <v>21</v>
      </c>
      <c r="R1874" s="123" t="s">
        <v>1630</v>
      </c>
      <c r="S1874" s="148"/>
    </row>
    <row r="1875" spans="1:19" ht="12.75" x14ac:dyDescent="0.2">
      <c r="A1875" s="142">
        <v>657844</v>
      </c>
      <c r="B1875" s="153" t="s">
        <v>5063</v>
      </c>
      <c r="C1875" s="143" t="s">
        <v>5040</v>
      </c>
      <c r="D1875" s="143" t="s">
        <v>5041</v>
      </c>
      <c r="E1875" s="106">
        <v>110</v>
      </c>
      <c r="F1875" s="144" t="s">
        <v>2195</v>
      </c>
      <c r="G1875" s="78" t="s">
        <v>104</v>
      </c>
      <c r="H1875" s="78" t="s">
        <v>1629</v>
      </c>
      <c r="I1875" s="78" t="s">
        <v>15</v>
      </c>
      <c r="J1875" s="95">
        <v>2.62</v>
      </c>
      <c r="K1875" s="95">
        <v>43.9</v>
      </c>
      <c r="L1875" s="95" t="s">
        <v>17</v>
      </c>
      <c r="M1875" s="145"/>
      <c r="N1875" s="146"/>
      <c r="O1875" s="147"/>
      <c r="P1875" s="147"/>
      <c r="Q1875" s="46" t="s">
        <v>21</v>
      </c>
      <c r="R1875" s="131" t="s">
        <v>1630</v>
      </c>
      <c r="S1875" s="148"/>
    </row>
    <row r="1876" spans="1:19" ht="12.75" x14ac:dyDescent="0.2">
      <c r="A1876" s="142">
        <v>737563</v>
      </c>
      <c r="B1876" s="153" t="s">
        <v>5064</v>
      </c>
      <c r="C1876" s="143" t="s">
        <v>927</v>
      </c>
      <c r="D1876" s="143" t="s">
        <v>928</v>
      </c>
      <c r="E1876" s="106">
        <v>1584</v>
      </c>
      <c r="F1876" s="144" t="s">
        <v>5065</v>
      </c>
      <c r="G1876" s="78" t="s">
        <v>104</v>
      </c>
      <c r="H1876" s="78" t="s">
        <v>1629</v>
      </c>
      <c r="I1876" s="78" t="s">
        <v>15</v>
      </c>
      <c r="J1876" s="95">
        <v>2.62</v>
      </c>
      <c r="K1876" s="95">
        <v>40.1</v>
      </c>
      <c r="L1876" s="95" t="s">
        <v>17</v>
      </c>
      <c r="M1876" s="145"/>
      <c r="N1876" s="146"/>
      <c r="O1876" s="147"/>
      <c r="P1876" s="147"/>
      <c r="Q1876" s="46" t="s">
        <v>21</v>
      </c>
      <c r="R1876" s="131" t="s">
        <v>1630</v>
      </c>
      <c r="S1876" s="149" t="s">
        <v>2117</v>
      </c>
    </row>
    <row r="1877" spans="1:19" ht="12.75" x14ac:dyDescent="0.2">
      <c r="A1877" s="142">
        <v>284821</v>
      </c>
      <c r="B1877" s="153" t="s">
        <v>5066</v>
      </c>
      <c r="C1877" s="143" t="s">
        <v>842</v>
      </c>
      <c r="D1877" s="143" t="s">
        <v>843</v>
      </c>
      <c r="E1877" s="106" t="s">
        <v>5067</v>
      </c>
      <c r="F1877" s="144" t="s">
        <v>1766</v>
      </c>
      <c r="G1877" s="78" t="s">
        <v>104</v>
      </c>
      <c r="H1877" s="78" t="s">
        <v>1629</v>
      </c>
      <c r="I1877" s="78" t="s">
        <v>15</v>
      </c>
      <c r="J1877" s="95">
        <v>2.62</v>
      </c>
      <c r="K1877" s="95">
        <v>31.62</v>
      </c>
      <c r="L1877" s="95" t="s">
        <v>17</v>
      </c>
      <c r="M1877" s="145"/>
      <c r="N1877" s="146"/>
      <c r="O1877" s="147"/>
      <c r="P1877" s="147"/>
      <c r="Q1877" s="123" t="s">
        <v>21</v>
      </c>
      <c r="R1877" s="123" t="s">
        <v>1630</v>
      </c>
      <c r="S1877" s="148"/>
    </row>
    <row r="1878" spans="1:19" ht="12.75" x14ac:dyDescent="0.2">
      <c r="A1878" s="142">
        <v>284811</v>
      </c>
      <c r="B1878" s="153" t="s">
        <v>5068</v>
      </c>
      <c r="C1878" s="143" t="s">
        <v>842</v>
      </c>
      <c r="D1878" s="143" t="s">
        <v>843</v>
      </c>
      <c r="E1878" s="106" t="s">
        <v>5069</v>
      </c>
      <c r="F1878" s="144" t="s">
        <v>1766</v>
      </c>
      <c r="G1878" s="78" t="s">
        <v>104</v>
      </c>
      <c r="H1878" s="78" t="s">
        <v>1629</v>
      </c>
      <c r="I1878" s="78" t="s">
        <v>15</v>
      </c>
      <c r="J1878" s="95">
        <v>2.62</v>
      </c>
      <c r="K1878" s="95">
        <v>31.62</v>
      </c>
      <c r="L1878" s="95" t="s">
        <v>17</v>
      </c>
      <c r="M1878" s="145"/>
      <c r="N1878" s="146"/>
      <c r="O1878" s="147"/>
      <c r="P1878" s="147"/>
      <c r="Q1878" s="46" t="s">
        <v>21</v>
      </c>
      <c r="R1878" s="131" t="s">
        <v>1630</v>
      </c>
      <c r="S1878" s="148"/>
    </row>
    <row r="1879" spans="1:19" ht="12.75" x14ac:dyDescent="0.2">
      <c r="A1879" s="142">
        <v>269260</v>
      </c>
      <c r="B1879" s="153" t="s">
        <v>5070</v>
      </c>
      <c r="C1879" s="143" t="s">
        <v>489</v>
      </c>
      <c r="D1879" s="143" t="s">
        <v>212</v>
      </c>
      <c r="E1879" s="106" t="s">
        <v>5071</v>
      </c>
      <c r="F1879" s="144" t="s">
        <v>5072</v>
      </c>
      <c r="G1879" s="78" t="s">
        <v>104</v>
      </c>
      <c r="H1879" s="78" t="s">
        <v>1629</v>
      </c>
      <c r="I1879" s="78" t="s">
        <v>15</v>
      </c>
      <c r="J1879" s="95">
        <v>2.62</v>
      </c>
      <c r="K1879" s="95">
        <v>36.54</v>
      </c>
      <c r="L1879" s="95" t="s">
        <v>17</v>
      </c>
      <c r="M1879" s="145"/>
      <c r="N1879" s="146"/>
      <c r="O1879" s="147"/>
      <c r="P1879" s="147"/>
      <c r="Q1879" s="46" t="s">
        <v>21</v>
      </c>
      <c r="R1879" s="131" t="s">
        <v>1630</v>
      </c>
      <c r="S1879" s="148"/>
    </row>
    <row r="1880" spans="1:19" ht="12.75" x14ac:dyDescent="0.2">
      <c r="A1880" s="142">
        <v>580997</v>
      </c>
      <c r="B1880" s="159" t="s">
        <v>5073</v>
      </c>
      <c r="C1880" s="160" t="s">
        <v>5036</v>
      </c>
      <c r="D1880" s="143" t="s">
        <v>5037</v>
      </c>
      <c r="E1880" s="161">
        <v>21883</v>
      </c>
      <c r="F1880" s="162" t="s">
        <v>5074</v>
      </c>
      <c r="G1880" s="78" t="s">
        <v>104</v>
      </c>
      <c r="H1880" s="78" t="s">
        <v>1629</v>
      </c>
      <c r="I1880" s="78" t="s">
        <v>15</v>
      </c>
      <c r="J1880" s="95">
        <v>2.62</v>
      </c>
      <c r="K1880" s="95">
        <v>31.09</v>
      </c>
      <c r="L1880" s="95" t="s">
        <v>17</v>
      </c>
      <c r="M1880" s="145"/>
      <c r="N1880" s="146"/>
      <c r="O1880" s="147"/>
      <c r="P1880" s="147"/>
      <c r="Q1880" s="123" t="s">
        <v>21</v>
      </c>
      <c r="R1880" s="123" t="s">
        <v>1630</v>
      </c>
      <c r="S1880" s="149" t="s">
        <v>2921</v>
      </c>
    </row>
    <row r="1881" spans="1:19" ht="12.75" x14ac:dyDescent="0.2">
      <c r="A1881" s="142">
        <v>583948</v>
      </c>
      <c r="B1881" s="153" t="s">
        <v>5075</v>
      </c>
      <c r="C1881" s="143" t="s">
        <v>5036</v>
      </c>
      <c r="D1881" s="143" t="s">
        <v>5037</v>
      </c>
      <c r="E1881" s="106">
        <v>71883</v>
      </c>
      <c r="F1881" s="162" t="s">
        <v>5076</v>
      </c>
      <c r="G1881" s="78" t="s">
        <v>104</v>
      </c>
      <c r="H1881" s="78" t="s">
        <v>1629</v>
      </c>
      <c r="I1881" s="78" t="s">
        <v>15</v>
      </c>
      <c r="J1881" s="95">
        <v>2.62</v>
      </c>
      <c r="K1881" s="95">
        <v>30.49</v>
      </c>
      <c r="L1881" s="95" t="s">
        <v>17</v>
      </c>
      <c r="M1881" s="145"/>
      <c r="N1881" s="146"/>
      <c r="O1881" s="147"/>
      <c r="P1881" s="147"/>
      <c r="Q1881" s="123" t="s">
        <v>21</v>
      </c>
      <c r="R1881" s="123" t="s">
        <v>1630</v>
      </c>
      <c r="S1881" s="149" t="s">
        <v>3349</v>
      </c>
    </row>
    <row r="1882" spans="1:19" ht="12.75" x14ac:dyDescent="0.2">
      <c r="A1882" s="142">
        <v>138652</v>
      </c>
      <c r="B1882" s="153" t="s">
        <v>5077</v>
      </c>
      <c r="C1882" s="143" t="s">
        <v>927</v>
      </c>
      <c r="D1882" s="143" t="s">
        <v>928</v>
      </c>
      <c r="E1882" s="106">
        <v>1453</v>
      </c>
      <c r="F1882" s="144" t="s">
        <v>159</v>
      </c>
      <c r="G1882" s="78" t="s">
        <v>104</v>
      </c>
      <c r="H1882" s="78" t="s">
        <v>1629</v>
      </c>
      <c r="I1882" s="78" t="s">
        <v>15</v>
      </c>
      <c r="J1882" s="95">
        <v>2.62</v>
      </c>
      <c r="K1882" s="95">
        <v>26.62</v>
      </c>
      <c r="L1882" s="95" t="s">
        <v>17</v>
      </c>
      <c r="M1882" s="145"/>
      <c r="N1882" s="146"/>
      <c r="O1882" s="147"/>
      <c r="P1882" s="147"/>
      <c r="Q1882" s="46" t="s">
        <v>21</v>
      </c>
      <c r="R1882" s="131" t="s">
        <v>1630</v>
      </c>
      <c r="S1882" s="149" t="s">
        <v>2117</v>
      </c>
    </row>
    <row r="1883" spans="1:19" ht="12.75" x14ac:dyDescent="0.2">
      <c r="A1883" s="142">
        <v>888284</v>
      </c>
      <c r="B1883" s="153" t="s">
        <v>5078</v>
      </c>
      <c r="C1883" s="143" t="s">
        <v>842</v>
      </c>
      <c r="D1883" s="143" t="s">
        <v>843</v>
      </c>
      <c r="E1883" s="106">
        <v>3800024698</v>
      </c>
      <c r="F1883" s="144" t="s">
        <v>173</v>
      </c>
      <c r="G1883" s="78" t="s">
        <v>104</v>
      </c>
      <c r="H1883" s="78" t="s">
        <v>1629</v>
      </c>
      <c r="I1883" s="78" t="s">
        <v>15</v>
      </c>
      <c r="J1883" s="95">
        <v>2.62</v>
      </c>
      <c r="K1883" s="95">
        <v>28.54</v>
      </c>
      <c r="L1883" s="95" t="s">
        <v>17</v>
      </c>
      <c r="M1883" s="145"/>
      <c r="N1883" s="146"/>
      <c r="O1883" s="147"/>
      <c r="P1883" s="147"/>
      <c r="Q1883" s="123" t="s">
        <v>21</v>
      </c>
      <c r="R1883" s="123" t="s">
        <v>1630</v>
      </c>
      <c r="S1883" s="148"/>
    </row>
    <row r="1884" spans="1:19" ht="12.75" x14ac:dyDescent="0.2">
      <c r="A1884" s="142">
        <v>203950</v>
      </c>
      <c r="B1884" s="153" t="s">
        <v>1139</v>
      </c>
      <c r="C1884" s="143" t="s">
        <v>1140</v>
      </c>
      <c r="D1884" s="143" t="s">
        <v>1141</v>
      </c>
      <c r="E1884" s="106">
        <v>169</v>
      </c>
      <c r="F1884" s="144" t="s">
        <v>1142</v>
      </c>
      <c r="G1884" s="78" t="s">
        <v>194</v>
      </c>
      <c r="H1884" s="78" t="s">
        <v>1629</v>
      </c>
      <c r="I1884" s="78" t="s">
        <v>15</v>
      </c>
      <c r="J1884" s="95">
        <v>2.62</v>
      </c>
      <c r="K1884" s="95">
        <v>22.48</v>
      </c>
      <c r="L1884" s="95" t="s">
        <v>17</v>
      </c>
      <c r="M1884" s="145"/>
      <c r="N1884" s="146"/>
      <c r="O1884" s="147"/>
      <c r="P1884" s="147"/>
      <c r="Q1884" s="163" t="s">
        <v>53</v>
      </c>
      <c r="R1884" s="163" t="s">
        <v>17</v>
      </c>
      <c r="S1884" s="148"/>
    </row>
    <row r="1885" spans="1:19" ht="12.75" x14ac:dyDescent="0.2">
      <c r="A1885" s="142">
        <v>556941</v>
      </c>
      <c r="B1885" s="153" t="s">
        <v>5079</v>
      </c>
      <c r="C1885" s="143" t="s">
        <v>5080</v>
      </c>
      <c r="D1885" s="143" t="s">
        <v>4764</v>
      </c>
      <c r="E1885" s="106">
        <v>786162003515</v>
      </c>
      <c r="F1885" s="144" t="s">
        <v>5081</v>
      </c>
      <c r="G1885" s="78" t="s">
        <v>194</v>
      </c>
      <c r="H1885" s="78" t="s">
        <v>1629</v>
      </c>
      <c r="I1885" s="78" t="s">
        <v>15</v>
      </c>
      <c r="J1885" s="95">
        <v>2.62</v>
      </c>
      <c r="K1885" s="95">
        <v>35.86</v>
      </c>
      <c r="L1885" s="95" t="s">
        <v>17</v>
      </c>
      <c r="M1885" s="145"/>
      <c r="N1885" s="146"/>
      <c r="O1885" s="147"/>
      <c r="P1885" s="147"/>
      <c r="Q1885" s="123" t="s">
        <v>53</v>
      </c>
      <c r="R1885" s="123" t="s">
        <v>17</v>
      </c>
      <c r="S1885" s="149" t="s">
        <v>1784</v>
      </c>
    </row>
    <row r="1886" spans="1:19" ht="12.75" x14ac:dyDescent="0.2">
      <c r="A1886" s="142">
        <v>624122</v>
      </c>
      <c r="B1886" s="153" t="s">
        <v>5082</v>
      </c>
      <c r="C1886" s="143" t="s">
        <v>1140</v>
      </c>
      <c r="D1886" s="143" t="s">
        <v>1141</v>
      </c>
      <c r="E1886" s="106">
        <v>173</v>
      </c>
      <c r="F1886" s="144" t="s">
        <v>1142</v>
      </c>
      <c r="G1886" s="78" t="s">
        <v>194</v>
      </c>
      <c r="H1886" s="78" t="s">
        <v>1629</v>
      </c>
      <c r="I1886" s="78" t="s">
        <v>15</v>
      </c>
      <c r="J1886" s="95">
        <v>2.62</v>
      </c>
      <c r="K1886" s="95">
        <v>22.51</v>
      </c>
      <c r="L1886" s="95" t="s">
        <v>17</v>
      </c>
      <c r="M1886" s="145"/>
      <c r="N1886" s="146"/>
      <c r="O1886" s="147"/>
      <c r="P1886" s="147"/>
      <c r="Q1886" s="163" t="s">
        <v>53</v>
      </c>
      <c r="R1886" s="163" t="s">
        <v>17</v>
      </c>
      <c r="S1886" s="148"/>
    </row>
    <row r="1887" spans="1:19" ht="12.75" x14ac:dyDescent="0.2">
      <c r="A1887" s="142">
        <v>696820</v>
      </c>
      <c r="B1887" s="154" t="s">
        <v>5083</v>
      </c>
      <c r="C1887" s="143" t="s">
        <v>5084</v>
      </c>
      <c r="D1887" s="143" t="s">
        <v>5085</v>
      </c>
      <c r="E1887" s="106">
        <v>68274934711</v>
      </c>
      <c r="F1887" s="144" t="s">
        <v>5086</v>
      </c>
      <c r="G1887" s="78" t="s">
        <v>194</v>
      </c>
      <c r="H1887" s="78" t="s">
        <v>1629</v>
      </c>
      <c r="I1887" s="78" t="s">
        <v>15</v>
      </c>
      <c r="J1887" s="95">
        <v>2.62</v>
      </c>
      <c r="K1887" s="95">
        <v>6.23</v>
      </c>
      <c r="L1887" s="95" t="s">
        <v>17</v>
      </c>
      <c r="M1887" s="145"/>
      <c r="N1887" s="146"/>
      <c r="O1887" s="147"/>
      <c r="P1887" s="147"/>
      <c r="Q1887" s="123" t="s">
        <v>53</v>
      </c>
      <c r="R1887" s="123" t="s">
        <v>17</v>
      </c>
      <c r="S1887" s="148"/>
    </row>
    <row r="1888" spans="1:19" ht="12.75" x14ac:dyDescent="0.2">
      <c r="A1888" s="142">
        <v>759830</v>
      </c>
      <c r="B1888" s="154" t="s">
        <v>5087</v>
      </c>
      <c r="C1888" s="143" t="s">
        <v>5084</v>
      </c>
      <c r="D1888" s="143" t="s">
        <v>5085</v>
      </c>
      <c r="E1888" s="106">
        <v>11475642</v>
      </c>
      <c r="F1888" s="144" t="s">
        <v>5088</v>
      </c>
      <c r="G1888" s="78" t="s">
        <v>194</v>
      </c>
      <c r="H1888" s="78" t="s">
        <v>1629</v>
      </c>
      <c r="I1888" s="78" t="s">
        <v>15</v>
      </c>
      <c r="J1888" s="95">
        <v>2.62</v>
      </c>
      <c r="K1888" s="95">
        <v>9.3800000000000008</v>
      </c>
      <c r="L1888" s="95" t="s">
        <v>17</v>
      </c>
      <c r="M1888" s="145"/>
      <c r="N1888" s="146"/>
      <c r="O1888" s="147"/>
      <c r="P1888" s="147"/>
      <c r="Q1888" s="163" t="s">
        <v>53</v>
      </c>
      <c r="R1888" s="163" t="s">
        <v>17</v>
      </c>
      <c r="S1888" s="148"/>
    </row>
    <row r="1889" spans="1:19" ht="12.75" x14ac:dyDescent="0.2">
      <c r="A1889" s="142">
        <v>617280</v>
      </c>
      <c r="B1889" s="153" t="s">
        <v>5089</v>
      </c>
      <c r="C1889" s="143" t="s">
        <v>5090</v>
      </c>
      <c r="D1889" s="143" t="s">
        <v>5091</v>
      </c>
      <c r="E1889" s="106">
        <v>604978</v>
      </c>
      <c r="F1889" s="144" t="s">
        <v>5086</v>
      </c>
      <c r="G1889" s="78" t="s">
        <v>194</v>
      </c>
      <c r="H1889" s="78" t="s">
        <v>1629</v>
      </c>
      <c r="I1889" s="78" t="s">
        <v>15</v>
      </c>
      <c r="J1889" s="95">
        <v>2.62</v>
      </c>
      <c r="K1889" s="95">
        <v>7.76</v>
      </c>
      <c r="L1889" s="95" t="s">
        <v>17</v>
      </c>
      <c r="M1889" s="145"/>
      <c r="N1889" s="146"/>
      <c r="O1889" s="147"/>
      <c r="P1889" s="147"/>
      <c r="Q1889" s="163" t="s">
        <v>53</v>
      </c>
      <c r="R1889" s="163" t="s">
        <v>17</v>
      </c>
      <c r="S1889" s="148"/>
    </row>
    <row r="1890" spans="1:19" ht="12.75" x14ac:dyDescent="0.2">
      <c r="A1890" s="142">
        <v>562380</v>
      </c>
      <c r="B1890" s="153" t="s">
        <v>5092</v>
      </c>
      <c r="C1890" s="143" t="s">
        <v>5093</v>
      </c>
      <c r="D1890" s="143" t="s">
        <v>5094</v>
      </c>
      <c r="E1890" s="106">
        <v>27541001235</v>
      </c>
      <c r="F1890" s="144" t="s">
        <v>5086</v>
      </c>
      <c r="G1890" s="78" t="s">
        <v>194</v>
      </c>
      <c r="H1890" s="78" t="s">
        <v>1629</v>
      </c>
      <c r="I1890" s="78" t="s">
        <v>15</v>
      </c>
      <c r="J1890" s="95">
        <v>2.62</v>
      </c>
      <c r="K1890" s="95">
        <v>7.49</v>
      </c>
      <c r="L1890" s="95" t="s">
        <v>17</v>
      </c>
      <c r="M1890" s="145"/>
      <c r="N1890" s="146"/>
      <c r="O1890" s="147"/>
      <c r="P1890" s="147"/>
      <c r="Q1890" s="123" t="s">
        <v>53</v>
      </c>
      <c r="R1890" s="123" t="s">
        <v>17</v>
      </c>
      <c r="S1890" s="148"/>
    </row>
    <row r="1891" spans="1:19" ht="12.75" x14ac:dyDescent="0.2">
      <c r="A1891" s="142">
        <v>448924</v>
      </c>
      <c r="B1891" s="154" t="s">
        <v>5095</v>
      </c>
      <c r="C1891" s="143" t="s">
        <v>5084</v>
      </c>
      <c r="D1891" s="143" t="s">
        <v>5085</v>
      </c>
      <c r="E1891" s="106">
        <v>12531242</v>
      </c>
      <c r="F1891" s="144" t="s">
        <v>3069</v>
      </c>
      <c r="G1891" s="78" t="s">
        <v>194</v>
      </c>
      <c r="H1891" s="78" t="s">
        <v>1629</v>
      </c>
      <c r="I1891" s="78" t="s">
        <v>15</v>
      </c>
      <c r="J1891" s="95">
        <v>2.62</v>
      </c>
      <c r="K1891" s="95">
        <v>7.86</v>
      </c>
      <c r="L1891" s="95" t="s">
        <v>17</v>
      </c>
      <c r="M1891" s="145"/>
      <c r="N1891" s="146"/>
      <c r="O1891" s="147"/>
      <c r="P1891" s="147"/>
      <c r="Q1891" s="123" t="s">
        <v>53</v>
      </c>
      <c r="R1891" s="123" t="s">
        <v>17</v>
      </c>
      <c r="S1891" s="148"/>
    </row>
    <row r="1892" spans="1:19" ht="12.75" x14ac:dyDescent="0.2">
      <c r="A1892" s="142">
        <v>837891</v>
      </c>
      <c r="B1892" s="153" t="s">
        <v>5096</v>
      </c>
      <c r="C1892" s="143" t="s">
        <v>1144</v>
      </c>
      <c r="D1892" s="143" t="s">
        <v>1145</v>
      </c>
      <c r="E1892" s="106" t="s">
        <v>1146</v>
      </c>
      <c r="F1892" s="144" t="s">
        <v>1147</v>
      </c>
      <c r="G1892" s="78" t="s">
        <v>194</v>
      </c>
      <c r="H1892" s="78" t="s">
        <v>1629</v>
      </c>
      <c r="I1892" s="78" t="s">
        <v>15</v>
      </c>
      <c r="J1892" s="95">
        <v>2.62</v>
      </c>
      <c r="K1892" s="95">
        <v>12.46</v>
      </c>
      <c r="L1892" s="95" t="s">
        <v>17</v>
      </c>
      <c r="M1892" s="145"/>
      <c r="N1892" s="146"/>
      <c r="O1892" s="147"/>
      <c r="P1892" s="147"/>
      <c r="Q1892" s="163" t="s">
        <v>53</v>
      </c>
      <c r="R1892" s="163" t="s">
        <v>17</v>
      </c>
      <c r="S1892" s="149" t="s">
        <v>1671</v>
      </c>
    </row>
    <row r="1893" spans="1:19" ht="12.75" x14ac:dyDescent="0.2">
      <c r="A1893" s="142">
        <v>483402</v>
      </c>
      <c r="B1893" s="153" t="s">
        <v>5097</v>
      </c>
      <c r="C1893" s="143" t="s">
        <v>1144</v>
      </c>
      <c r="D1893" s="143" t="s">
        <v>1145</v>
      </c>
      <c r="E1893" s="106" t="s">
        <v>5098</v>
      </c>
      <c r="F1893" s="144" t="s">
        <v>1147</v>
      </c>
      <c r="G1893" s="78" t="s">
        <v>194</v>
      </c>
      <c r="H1893" s="78" t="s">
        <v>1629</v>
      </c>
      <c r="I1893" s="78" t="s">
        <v>15</v>
      </c>
      <c r="J1893" s="95">
        <v>2.62</v>
      </c>
      <c r="K1893" s="95">
        <v>12.46</v>
      </c>
      <c r="L1893" s="95" t="s">
        <v>17</v>
      </c>
      <c r="M1893" s="145"/>
      <c r="N1893" s="146"/>
      <c r="O1893" s="147"/>
      <c r="P1893" s="147"/>
      <c r="Q1893" s="163" t="s">
        <v>53</v>
      </c>
      <c r="R1893" s="163" t="s">
        <v>17</v>
      </c>
      <c r="S1893" s="149" t="s">
        <v>1671</v>
      </c>
    </row>
    <row r="1894" spans="1:19" ht="12.75" x14ac:dyDescent="0.2">
      <c r="A1894" s="142">
        <v>874273</v>
      </c>
      <c r="B1894" s="153" t="s">
        <v>5099</v>
      </c>
      <c r="C1894" s="143" t="s">
        <v>1144</v>
      </c>
      <c r="D1894" s="143" t="s">
        <v>1145</v>
      </c>
      <c r="E1894" s="106" t="s">
        <v>5100</v>
      </c>
      <c r="F1894" s="144" t="s">
        <v>5101</v>
      </c>
      <c r="G1894" s="78" t="s">
        <v>194</v>
      </c>
      <c r="H1894" s="78" t="s">
        <v>1629</v>
      </c>
      <c r="I1894" s="78" t="s">
        <v>15</v>
      </c>
      <c r="J1894" s="95">
        <v>2.62</v>
      </c>
      <c r="K1894" s="95">
        <v>13.54</v>
      </c>
      <c r="L1894" s="95" t="s">
        <v>17</v>
      </c>
      <c r="M1894" s="145"/>
      <c r="N1894" s="146"/>
      <c r="O1894" s="147"/>
      <c r="P1894" s="147"/>
      <c r="Q1894" s="163" t="s">
        <v>53</v>
      </c>
      <c r="R1894" s="163" t="s">
        <v>17</v>
      </c>
      <c r="S1894" s="149" t="s">
        <v>1671</v>
      </c>
    </row>
    <row r="1895" spans="1:19" ht="12.75" x14ac:dyDescent="0.2">
      <c r="A1895" s="142">
        <v>483412</v>
      </c>
      <c r="B1895" s="153" t="s">
        <v>1148</v>
      </c>
      <c r="C1895" s="143" t="s">
        <v>1144</v>
      </c>
      <c r="D1895" s="143" t="s">
        <v>1145</v>
      </c>
      <c r="E1895" s="106" t="s">
        <v>1149</v>
      </c>
      <c r="F1895" s="144" t="s">
        <v>1147</v>
      </c>
      <c r="G1895" s="78" t="s">
        <v>194</v>
      </c>
      <c r="H1895" s="78" t="s">
        <v>1629</v>
      </c>
      <c r="I1895" s="78" t="s">
        <v>15</v>
      </c>
      <c r="J1895" s="95">
        <v>2.62</v>
      </c>
      <c r="K1895" s="95">
        <v>12.46</v>
      </c>
      <c r="L1895" s="95" t="s">
        <v>17</v>
      </c>
      <c r="M1895" s="145"/>
      <c r="N1895" s="146"/>
      <c r="O1895" s="147"/>
      <c r="P1895" s="147"/>
      <c r="Q1895" s="163" t="s">
        <v>53</v>
      </c>
      <c r="R1895" s="163" t="s">
        <v>17</v>
      </c>
      <c r="S1895" s="149" t="s">
        <v>1671</v>
      </c>
    </row>
    <row r="1896" spans="1:19" ht="12.75" x14ac:dyDescent="0.2">
      <c r="A1896" s="142">
        <v>125176</v>
      </c>
      <c r="B1896" s="154" t="s">
        <v>5102</v>
      </c>
      <c r="C1896" s="143" t="s">
        <v>1144</v>
      </c>
      <c r="D1896" s="143" t="s">
        <v>1145</v>
      </c>
      <c r="E1896" s="106" t="s">
        <v>5103</v>
      </c>
      <c r="F1896" s="46" t="s">
        <v>5101</v>
      </c>
      <c r="G1896" s="78" t="s">
        <v>194</v>
      </c>
      <c r="H1896" s="80" t="s">
        <v>1629</v>
      </c>
      <c r="I1896" s="78" t="s">
        <v>15</v>
      </c>
      <c r="J1896" s="151">
        <v>2.62</v>
      </c>
      <c r="K1896" s="95">
        <v>13.54</v>
      </c>
      <c r="L1896" s="95" t="s">
        <v>17</v>
      </c>
      <c r="M1896" s="145"/>
      <c r="N1896" s="146"/>
      <c r="O1896" s="147"/>
      <c r="P1896" s="147"/>
      <c r="Q1896" s="163" t="s">
        <v>53</v>
      </c>
      <c r="R1896" s="163" t="s">
        <v>17</v>
      </c>
      <c r="S1896" s="149" t="s">
        <v>1671</v>
      </c>
    </row>
    <row r="1897" spans="1:19" ht="12.75" x14ac:dyDescent="0.2">
      <c r="A1897" s="142">
        <v>606691</v>
      </c>
      <c r="B1897" s="153" t="s">
        <v>5104</v>
      </c>
      <c r="C1897" s="76" t="s">
        <v>1144</v>
      </c>
      <c r="D1897" s="143" t="s">
        <v>1145</v>
      </c>
      <c r="E1897" s="106" t="s">
        <v>5105</v>
      </c>
      <c r="F1897" s="144" t="s">
        <v>1147</v>
      </c>
      <c r="G1897" s="78" t="s">
        <v>194</v>
      </c>
      <c r="H1897" s="78" t="s">
        <v>1629</v>
      </c>
      <c r="I1897" s="78" t="s">
        <v>15</v>
      </c>
      <c r="J1897" s="95">
        <v>2.62</v>
      </c>
      <c r="K1897" s="95">
        <v>12.46</v>
      </c>
      <c r="L1897" s="95" t="s">
        <v>17</v>
      </c>
      <c r="M1897" s="145"/>
      <c r="N1897" s="146"/>
      <c r="O1897" s="147"/>
      <c r="P1897" s="147"/>
      <c r="Q1897" s="163" t="s">
        <v>53</v>
      </c>
      <c r="R1897" s="163" t="s">
        <v>17</v>
      </c>
      <c r="S1897" s="149" t="s">
        <v>1671</v>
      </c>
    </row>
    <row r="1898" spans="1:19" ht="12.75" x14ac:dyDescent="0.2">
      <c r="A1898" s="142">
        <v>852061</v>
      </c>
      <c r="B1898" s="153" t="s">
        <v>5106</v>
      </c>
      <c r="C1898" s="143" t="s">
        <v>1144</v>
      </c>
      <c r="D1898" s="143" t="s">
        <v>1145</v>
      </c>
      <c r="E1898" s="106" t="s">
        <v>5107</v>
      </c>
      <c r="F1898" s="144" t="s">
        <v>1147</v>
      </c>
      <c r="G1898" s="78" t="s">
        <v>194</v>
      </c>
      <c r="H1898" s="78" t="s">
        <v>1629</v>
      </c>
      <c r="I1898" s="78" t="s">
        <v>15</v>
      </c>
      <c r="J1898" s="95">
        <v>2.62</v>
      </c>
      <c r="K1898" s="95">
        <v>12.46</v>
      </c>
      <c r="L1898" s="95" t="s">
        <v>17</v>
      </c>
      <c r="M1898" s="145"/>
      <c r="N1898" s="146"/>
      <c r="O1898" s="147"/>
      <c r="P1898" s="147"/>
      <c r="Q1898" s="82" t="s">
        <v>53</v>
      </c>
      <c r="R1898" s="82" t="s">
        <v>17</v>
      </c>
      <c r="S1898" s="149" t="s">
        <v>1671</v>
      </c>
    </row>
    <row r="1899" spans="1:19" ht="12.75" x14ac:dyDescent="0.2">
      <c r="A1899" s="142">
        <v>847860</v>
      </c>
      <c r="B1899" s="153" t="s">
        <v>5108</v>
      </c>
      <c r="C1899" s="143" t="s">
        <v>1144</v>
      </c>
      <c r="D1899" s="143" t="s">
        <v>1145</v>
      </c>
      <c r="E1899" s="106" t="s">
        <v>5109</v>
      </c>
      <c r="F1899" s="144" t="s">
        <v>1147</v>
      </c>
      <c r="G1899" s="78" t="s">
        <v>194</v>
      </c>
      <c r="H1899" s="78" t="s">
        <v>1629</v>
      </c>
      <c r="I1899" s="78" t="s">
        <v>15</v>
      </c>
      <c r="J1899" s="95">
        <v>2.62</v>
      </c>
      <c r="K1899" s="95">
        <v>12.46</v>
      </c>
      <c r="L1899" s="95" t="s">
        <v>17</v>
      </c>
      <c r="M1899" s="145"/>
      <c r="N1899" s="146"/>
      <c r="O1899" s="147"/>
      <c r="P1899" s="147"/>
      <c r="Q1899" s="123" t="s">
        <v>53</v>
      </c>
      <c r="R1899" s="123" t="s">
        <v>17</v>
      </c>
      <c r="S1899" s="149" t="s">
        <v>1671</v>
      </c>
    </row>
    <row r="1900" spans="1:19" ht="12.75" x14ac:dyDescent="0.2">
      <c r="A1900" s="142">
        <v>609891</v>
      </c>
      <c r="B1900" s="153" t="s">
        <v>5110</v>
      </c>
      <c r="C1900" s="76" t="s">
        <v>1144</v>
      </c>
      <c r="D1900" s="76" t="s">
        <v>1145</v>
      </c>
      <c r="E1900" s="106" t="s">
        <v>1151</v>
      </c>
      <c r="F1900" s="144" t="s">
        <v>1147</v>
      </c>
      <c r="G1900" s="78" t="s">
        <v>194</v>
      </c>
      <c r="H1900" s="78" t="s">
        <v>1629</v>
      </c>
      <c r="I1900" s="78" t="s">
        <v>15</v>
      </c>
      <c r="J1900" s="95">
        <v>2.62</v>
      </c>
      <c r="K1900" s="95">
        <v>12.46</v>
      </c>
      <c r="L1900" s="95" t="s">
        <v>17</v>
      </c>
      <c r="M1900" s="145"/>
      <c r="N1900" s="146"/>
      <c r="O1900" s="147"/>
      <c r="P1900" s="147"/>
      <c r="Q1900" s="82" t="s">
        <v>53</v>
      </c>
      <c r="R1900" s="82" t="s">
        <v>17</v>
      </c>
      <c r="S1900" s="149" t="s">
        <v>1671</v>
      </c>
    </row>
    <row r="1901" spans="1:19" ht="12.75" x14ac:dyDescent="0.2">
      <c r="A1901" s="142">
        <v>483432</v>
      </c>
      <c r="B1901" s="153" t="s">
        <v>5111</v>
      </c>
      <c r="C1901" s="76" t="s">
        <v>1144</v>
      </c>
      <c r="D1901" s="143" t="s">
        <v>1145</v>
      </c>
      <c r="E1901" s="106" t="s">
        <v>1153</v>
      </c>
      <c r="F1901" s="144" t="s">
        <v>1147</v>
      </c>
      <c r="G1901" s="78" t="s">
        <v>194</v>
      </c>
      <c r="H1901" s="78" t="s">
        <v>1629</v>
      </c>
      <c r="I1901" s="78" t="s">
        <v>15</v>
      </c>
      <c r="J1901" s="95">
        <v>2.62</v>
      </c>
      <c r="K1901" s="95">
        <v>12.46</v>
      </c>
      <c r="L1901" s="95" t="s">
        <v>17</v>
      </c>
      <c r="M1901" s="145"/>
      <c r="N1901" s="146"/>
      <c r="O1901" s="147"/>
      <c r="P1901" s="147"/>
      <c r="Q1901" s="82" t="s">
        <v>53</v>
      </c>
      <c r="R1901" s="82" t="s">
        <v>17</v>
      </c>
      <c r="S1901" s="149" t="s">
        <v>1671</v>
      </c>
    </row>
    <row r="1902" spans="1:19" ht="12.75" x14ac:dyDescent="0.2">
      <c r="A1902" s="142">
        <v>483422</v>
      </c>
      <c r="B1902" s="153" t="s">
        <v>5112</v>
      </c>
      <c r="C1902" s="76" t="s">
        <v>1144</v>
      </c>
      <c r="D1902" s="143" t="s">
        <v>1145</v>
      </c>
      <c r="E1902" s="106" t="s">
        <v>1155</v>
      </c>
      <c r="F1902" s="144" t="s">
        <v>1147</v>
      </c>
      <c r="G1902" s="78" t="s">
        <v>194</v>
      </c>
      <c r="H1902" s="78" t="s">
        <v>1629</v>
      </c>
      <c r="I1902" s="78" t="s">
        <v>15</v>
      </c>
      <c r="J1902" s="95">
        <v>2.62</v>
      </c>
      <c r="K1902" s="95">
        <v>12.46</v>
      </c>
      <c r="L1902" s="95" t="s">
        <v>17</v>
      </c>
      <c r="M1902" s="145"/>
      <c r="N1902" s="146"/>
      <c r="O1902" s="147"/>
      <c r="P1902" s="147"/>
      <c r="Q1902" s="82" t="s">
        <v>53</v>
      </c>
      <c r="R1902" s="82" t="s">
        <v>17</v>
      </c>
      <c r="S1902" s="149" t="s">
        <v>1671</v>
      </c>
    </row>
    <row r="1903" spans="1:19" ht="12.75" x14ac:dyDescent="0.2">
      <c r="A1903" s="142">
        <v>874262</v>
      </c>
      <c r="B1903" s="153" t="s">
        <v>5113</v>
      </c>
      <c r="C1903" s="76" t="s">
        <v>1144</v>
      </c>
      <c r="D1903" s="143" t="s">
        <v>1145</v>
      </c>
      <c r="E1903" s="106" t="s">
        <v>5114</v>
      </c>
      <c r="F1903" s="144" t="s">
        <v>5101</v>
      </c>
      <c r="G1903" s="78" t="s">
        <v>194</v>
      </c>
      <c r="H1903" s="78" t="s">
        <v>1629</v>
      </c>
      <c r="I1903" s="78" t="s">
        <v>15</v>
      </c>
      <c r="J1903" s="95">
        <v>2.62</v>
      </c>
      <c r="K1903" s="95">
        <v>13.54</v>
      </c>
      <c r="L1903" s="95" t="s">
        <v>17</v>
      </c>
      <c r="M1903" s="145"/>
      <c r="N1903" s="146"/>
      <c r="O1903" s="147"/>
      <c r="P1903" s="147"/>
      <c r="Q1903" s="82" t="s">
        <v>53</v>
      </c>
      <c r="R1903" s="82" t="s">
        <v>17</v>
      </c>
      <c r="S1903" s="149" t="s">
        <v>1671</v>
      </c>
    </row>
    <row r="1904" spans="1:19" ht="12.75" x14ac:dyDescent="0.2">
      <c r="A1904" s="142">
        <v>644832</v>
      </c>
      <c r="B1904" s="153" t="s">
        <v>5115</v>
      </c>
      <c r="C1904" s="76" t="s">
        <v>1144</v>
      </c>
      <c r="D1904" s="143" t="s">
        <v>1145</v>
      </c>
      <c r="E1904" s="106" t="s">
        <v>5116</v>
      </c>
      <c r="F1904" s="144" t="s">
        <v>1147</v>
      </c>
      <c r="G1904" s="78" t="s">
        <v>194</v>
      </c>
      <c r="H1904" s="78" t="s">
        <v>1629</v>
      </c>
      <c r="I1904" s="78" t="s">
        <v>15</v>
      </c>
      <c r="J1904" s="95">
        <v>2.62</v>
      </c>
      <c r="K1904" s="95">
        <v>12.46</v>
      </c>
      <c r="L1904" s="95" t="s">
        <v>17</v>
      </c>
      <c r="M1904" s="145"/>
      <c r="N1904" s="146"/>
      <c r="O1904" s="147"/>
      <c r="P1904" s="147"/>
      <c r="Q1904" s="82" t="s">
        <v>53</v>
      </c>
      <c r="R1904" s="82" t="s">
        <v>17</v>
      </c>
      <c r="S1904" s="149" t="s">
        <v>1671</v>
      </c>
    </row>
    <row r="1905" spans="1:19" ht="12.75" x14ac:dyDescent="0.2">
      <c r="A1905" s="142">
        <v>435547</v>
      </c>
      <c r="B1905" s="153" t="s">
        <v>5117</v>
      </c>
      <c r="C1905" s="76" t="s">
        <v>5118</v>
      </c>
      <c r="D1905" s="143" t="s">
        <v>5085</v>
      </c>
      <c r="E1905" s="106">
        <v>12231056</v>
      </c>
      <c r="F1905" s="144" t="s">
        <v>1142</v>
      </c>
      <c r="G1905" s="78" t="s">
        <v>194</v>
      </c>
      <c r="H1905" s="78" t="s">
        <v>1629</v>
      </c>
      <c r="I1905" s="78" t="s">
        <v>15</v>
      </c>
      <c r="J1905" s="95">
        <v>2.62</v>
      </c>
      <c r="K1905" s="95">
        <v>8.14</v>
      </c>
      <c r="L1905" s="95" t="s">
        <v>17</v>
      </c>
      <c r="M1905" s="145"/>
      <c r="N1905" s="146"/>
      <c r="O1905" s="147"/>
      <c r="P1905" s="147"/>
      <c r="Q1905" s="82" t="s">
        <v>53</v>
      </c>
      <c r="R1905" s="82" t="s">
        <v>17</v>
      </c>
      <c r="S1905" s="148"/>
    </row>
    <row r="1906" spans="1:19" ht="12.75" x14ac:dyDescent="0.2">
      <c r="A1906" s="142">
        <v>408430</v>
      </c>
      <c r="B1906" s="153" t="s">
        <v>5119</v>
      </c>
      <c r="C1906" s="76" t="s">
        <v>5090</v>
      </c>
      <c r="D1906" s="143" t="s">
        <v>5091</v>
      </c>
      <c r="E1906" s="106">
        <v>603896</v>
      </c>
      <c r="F1906" s="144" t="s">
        <v>1160</v>
      </c>
      <c r="G1906" s="78" t="s">
        <v>194</v>
      </c>
      <c r="H1906" s="78" t="s">
        <v>1629</v>
      </c>
      <c r="I1906" s="78" t="s">
        <v>15</v>
      </c>
      <c r="J1906" s="95">
        <v>2.62</v>
      </c>
      <c r="K1906" s="95">
        <v>10.91</v>
      </c>
      <c r="L1906" s="95" t="s">
        <v>17</v>
      </c>
      <c r="M1906" s="145"/>
      <c r="N1906" s="146"/>
      <c r="O1906" s="147"/>
      <c r="P1906" s="147"/>
      <c r="Q1906" s="82" t="s">
        <v>53</v>
      </c>
      <c r="R1906" s="82" t="s">
        <v>17</v>
      </c>
      <c r="S1906" s="148"/>
    </row>
    <row r="1907" spans="1:19" ht="12.75" x14ac:dyDescent="0.2">
      <c r="A1907" s="142">
        <v>435621</v>
      </c>
      <c r="B1907" s="153" t="s">
        <v>5120</v>
      </c>
      <c r="C1907" s="76" t="s">
        <v>5118</v>
      </c>
      <c r="D1907" s="143" t="s">
        <v>5085</v>
      </c>
      <c r="E1907" s="106">
        <v>11475190</v>
      </c>
      <c r="F1907" s="144" t="s">
        <v>5121</v>
      </c>
      <c r="G1907" s="78" t="s">
        <v>194</v>
      </c>
      <c r="H1907" s="78" t="s">
        <v>1629</v>
      </c>
      <c r="I1907" s="78" t="s">
        <v>15</v>
      </c>
      <c r="J1907" s="95">
        <v>2.62</v>
      </c>
      <c r="K1907" s="95">
        <v>12.64</v>
      </c>
      <c r="L1907" s="95" t="s">
        <v>17</v>
      </c>
      <c r="M1907" s="145"/>
      <c r="N1907" s="146"/>
      <c r="O1907" s="147"/>
      <c r="P1907" s="147"/>
      <c r="Q1907" s="82" t="s">
        <v>53</v>
      </c>
      <c r="R1907" s="82" t="s">
        <v>17</v>
      </c>
      <c r="S1907" s="148"/>
    </row>
    <row r="1908" spans="1:19" ht="12.75" x14ac:dyDescent="0.2">
      <c r="A1908" s="142">
        <v>790361</v>
      </c>
      <c r="B1908" s="153" t="s">
        <v>5122</v>
      </c>
      <c r="C1908" s="76" t="s">
        <v>1157</v>
      </c>
      <c r="D1908" s="143" t="s">
        <v>1158</v>
      </c>
      <c r="E1908" s="106" t="s">
        <v>1159</v>
      </c>
      <c r="F1908" s="144" t="s">
        <v>1160</v>
      </c>
      <c r="G1908" s="78" t="s">
        <v>194</v>
      </c>
      <c r="H1908" s="78" t="s">
        <v>1629</v>
      </c>
      <c r="I1908" s="78" t="s">
        <v>15</v>
      </c>
      <c r="J1908" s="95">
        <v>2.62</v>
      </c>
      <c r="K1908" s="95">
        <v>9.3699999999999992</v>
      </c>
      <c r="L1908" s="95" t="s">
        <v>17</v>
      </c>
      <c r="M1908" s="145"/>
      <c r="N1908" s="146"/>
      <c r="O1908" s="147"/>
      <c r="P1908" s="147"/>
      <c r="Q1908" s="82" t="s">
        <v>53</v>
      </c>
      <c r="R1908" s="82" t="s">
        <v>17</v>
      </c>
      <c r="S1908" s="148"/>
    </row>
    <row r="1909" spans="1:19" ht="12.75" x14ac:dyDescent="0.2">
      <c r="A1909" s="142">
        <v>114174</v>
      </c>
      <c r="B1909" s="153" t="s">
        <v>5123</v>
      </c>
      <c r="C1909" s="76" t="s">
        <v>5090</v>
      </c>
      <c r="D1909" s="143" t="s">
        <v>5124</v>
      </c>
      <c r="E1909" s="164">
        <v>609193</v>
      </c>
      <c r="F1909" s="144" t="s">
        <v>5125</v>
      </c>
      <c r="G1909" s="78" t="s">
        <v>194</v>
      </c>
      <c r="H1909" s="78" t="s">
        <v>1629</v>
      </c>
      <c r="I1909" s="78" t="s">
        <v>15</v>
      </c>
      <c r="J1909" s="95">
        <v>2.62</v>
      </c>
      <c r="K1909" s="95">
        <v>10.84</v>
      </c>
      <c r="L1909" s="95" t="s">
        <v>17</v>
      </c>
      <c r="M1909" s="145"/>
      <c r="N1909" s="146"/>
      <c r="O1909" s="147"/>
      <c r="P1909" s="147"/>
      <c r="Q1909" s="82" t="s">
        <v>53</v>
      </c>
      <c r="R1909" s="82" t="s">
        <v>17</v>
      </c>
      <c r="S1909" s="149" t="s">
        <v>1784</v>
      </c>
    </row>
    <row r="1910" spans="1:19" ht="12.75" x14ac:dyDescent="0.2">
      <c r="A1910" s="142">
        <v>326089</v>
      </c>
      <c r="B1910" s="154" t="s">
        <v>5126</v>
      </c>
      <c r="C1910" s="76" t="s">
        <v>23</v>
      </c>
      <c r="D1910" s="143" t="s">
        <v>5127</v>
      </c>
      <c r="E1910" s="106">
        <v>25235</v>
      </c>
      <c r="F1910" s="144" t="s">
        <v>5128</v>
      </c>
      <c r="G1910" s="78" t="s">
        <v>19</v>
      </c>
      <c r="H1910" s="78" t="s">
        <v>1629</v>
      </c>
      <c r="I1910" s="80" t="s">
        <v>15</v>
      </c>
      <c r="J1910" s="95">
        <v>2.62</v>
      </c>
      <c r="K1910" s="95" t="s">
        <v>16</v>
      </c>
      <c r="L1910" s="95" t="s">
        <v>17</v>
      </c>
      <c r="M1910" s="145"/>
      <c r="N1910" s="146"/>
      <c r="O1910" s="147"/>
      <c r="P1910" s="147"/>
      <c r="Q1910" s="82" t="s">
        <v>53</v>
      </c>
      <c r="R1910" s="82" t="s">
        <v>17</v>
      </c>
      <c r="S1910" s="148"/>
    </row>
    <row r="1911" spans="1:19" ht="12.75" x14ac:dyDescent="0.2">
      <c r="A1911" s="142">
        <v>535058</v>
      </c>
      <c r="B1911" s="154" t="s">
        <v>5129</v>
      </c>
      <c r="C1911" s="76" t="s">
        <v>2190</v>
      </c>
      <c r="D1911" s="143" t="s">
        <v>1705</v>
      </c>
      <c r="E1911" s="106">
        <v>97861</v>
      </c>
      <c r="F1911" s="144" t="s">
        <v>5130</v>
      </c>
      <c r="G1911" s="78" t="s">
        <v>47</v>
      </c>
      <c r="H1911" s="78" t="s">
        <v>1629</v>
      </c>
      <c r="I1911" s="78" t="s">
        <v>160</v>
      </c>
      <c r="J1911" s="95">
        <v>2.62</v>
      </c>
      <c r="K1911" s="95">
        <v>55.29</v>
      </c>
      <c r="L1911" s="95">
        <v>51.55</v>
      </c>
      <c r="M1911" s="46">
        <v>110254</v>
      </c>
      <c r="N1911" s="150">
        <v>1.88</v>
      </c>
      <c r="O1911" s="123">
        <v>3.74</v>
      </c>
      <c r="P1911" s="123">
        <v>0</v>
      </c>
      <c r="Q1911" s="80" t="s">
        <v>21</v>
      </c>
      <c r="R1911" s="88" t="s">
        <v>1630</v>
      </c>
      <c r="S1911" s="148"/>
    </row>
    <row r="1912" spans="1:19" ht="12.75" x14ac:dyDescent="0.2">
      <c r="A1912" s="142">
        <v>242701</v>
      </c>
      <c r="B1912" s="154" t="s">
        <v>5131</v>
      </c>
      <c r="C1912" s="76" t="s">
        <v>1162</v>
      </c>
      <c r="D1912" s="143" t="s">
        <v>49</v>
      </c>
      <c r="E1912" s="106" t="s">
        <v>1163</v>
      </c>
      <c r="F1912" s="144" t="s">
        <v>1164</v>
      </c>
      <c r="G1912" s="78" t="s">
        <v>52</v>
      </c>
      <c r="H1912" s="78" t="s">
        <v>1629</v>
      </c>
      <c r="I1912" s="78" t="s">
        <v>15</v>
      </c>
      <c r="J1912" s="95">
        <v>2.62</v>
      </c>
      <c r="K1912" s="95">
        <v>178.97</v>
      </c>
      <c r="L1912" s="95" t="s">
        <v>17</v>
      </c>
      <c r="M1912" s="145"/>
      <c r="N1912" s="146"/>
      <c r="O1912" s="147"/>
      <c r="P1912" s="147"/>
      <c r="Q1912" s="80" t="s">
        <v>53</v>
      </c>
      <c r="R1912" s="80" t="s">
        <v>17</v>
      </c>
      <c r="S1912" s="149" t="s">
        <v>1671</v>
      </c>
    </row>
    <row r="1913" spans="1:19" ht="12.75" x14ac:dyDescent="0.2">
      <c r="A1913" s="74">
        <v>402164</v>
      </c>
      <c r="B1913" s="92" t="s">
        <v>5132</v>
      </c>
      <c r="C1913" s="76" t="s">
        <v>5133</v>
      </c>
      <c r="D1913" s="76" t="s">
        <v>632</v>
      </c>
      <c r="E1913" s="77">
        <v>41902</v>
      </c>
      <c r="F1913" s="78" t="s">
        <v>5134</v>
      </c>
      <c r="G1913" s="78" t="s">
        <v>47</v>
      </c>
      <c r="H1913" s="78" t="s">
        <v>1629</v>
      </c>
      <c r="I1913" s="78" t="s">
        <v>15</v>
      </c>
      <c r="J1913" s="79">
        <v>2.62</v>
      </c>
      <c r="K1913" s="79">
        <v>48.72</v>
      </c>
      <c r="L1913" s="79" t="s">
        <v>17</v>
      </c>
      <c r="M1913" s="85"/>
      <c r="N1913" s="86"/>
      <c r="O1913" s="87"/>
      <c r="P1913" s="87"/>
      <c r="Q1913" s="82" t="s">
        <v>21</v>
      </c>
      <c r="R1913" s="82" t="s">
        <v>1630</v>
      </c>
      <c r="S1913" s="83"/>
    </row>
    <row r="1914" spans="1:19" ht="12.75" x14ac:dyDescent="0.2">
      <c r="A1914" s="74">
        <v>869921</v>
      </c>
      <c r="B1914" s="75" t="s">
        <v>5135</v>
      </c>
      <c r="C1914" s="76" t="s">
        <v>1166</v>
      </c>
      <c r="D1914" s="76" t="s">
        <v>1167</v>
      </c>
      <c r="E1914" s="77">
        <v>73558</v>
      </c>
      <c r="F1914" s="78" t="s">
        <v>1168</v>
      </c>
      <c r="G1914" s="78" t="s">
        <v>272</v>
      </c>
      <c r="H1914" s="78" t="s">
        <v>1629</v>
      </c>
      <c r="I1914" s="78" t="s">
        <v>15</v>
      </c>
      <c r="J1914" s="79">
        <v>2.62</v>
      </c>
      <c r="K1914" s="79">
        <v>14.8</v>
      </c>
      <c r="L1914" s="79">
        <f>K1914/48</f>
        <v>0.30833333333333335</v>
      </c>
      <c r="M1914" s="85"/>
      <c r="N1914" s="86"/>
      <c r="O1914" s="87"/>
      <c r="P1914" s="87"/>
      <c r="Q1914" s="80" t="s">
        <v>21</v>
      </c>
      <c r="R1914" s="88" t="s">
        <v>1630</v>
      </c>
      <c r="S1914" s="83"/>
    </row>
    <row r="1915" spans="1:19" ht="12.75" x14ac:dyDescent="0.2">
      <c r="A1915" s="74">
        <v>885750</v>
      </c>
      <c r="B1915" s="75" t="s">
        <v>5136</v>
      </c>
      <c r="C1915" s="76" t="s">
        <v>1166</v>
      </c>
      <c r="D1915" s="76" t="s">
        <v>1167</v>
      </c>
      <c r="E1915" s="77">
        <v>73463</v>
      </c>
      <c r="F1915" s="78" t="s">
        <v>1168</v>
      </c>
      <c r="G1915" s="78" t="s">
        <v>272</v>
      </c>
      <c r="H1915" s="78" t="s">
        <v>1629</v>
      </c>
      <c r="I1915" s="78" t="s">
        <v>15</v>
      </c>
      <c r="J1915" s="79">
        <v>2.62</v>
      </c>
      <c r="K1915" s="79">
        <v>14.8</v>
      </c>
      <c r="L1915" s="79" t="s">
        <v>17</v>
      </c>
      <c r="M1915" s="85"/>
      <c r="N1915" s="86"/>
      <c r="O1915" s="87"/>
      <c r="P1915" s="87"/>
      <c r="Q1915" s="80" t="s">
        <v>21</v>
      </c>
      <c r="R1915" s="88" t="s">
        <v>1630</v>
      </c>
      <c r="S1915" s="83"/>
    </row>
    <row r="1916" spans="1:19" ht="12.75" x14ac:dyDescent="0.2">
      <c r="A1916" s="74">
        <v>200612</v>
      </c>
      <c r="B1916" s="75" t="s">
        <v>5137</v>
      </c>
      <c r="C1916" s="76" t="s">
        <v>1166</v>
      </c>
      <c r="D1916" s="76" t="s">
        <v>1167</v>
      </c>
      <c r="E1916" s="77">
        <v>73559</v>
      </c>
      <c r="F1916" s="78" t="s">
        <v>1168</v>
      </c>
      <c r="G1916" s="78" t="s">
        <v>272</v>
      </c>
      <c r="H1916" s="78" t="s">
        <v>1629</v>
      </c>
      <c r="I1916" s="78" t="s">
        <v>15</v>
      </c>
      <c r="J1916" s="79">
        <v>2.62</v>
      </c>
      <c r="K1916" s="79">
        <v>14.8</v>
      </c>
      <c r="L1916" s="79" t="s">
        <v>17</v>
      </c>
      <c r="M1916" s="85"/>
      <c r="N1916" s="86"/>
      <c r="O1916" s="87"/>
      <c r="P1916" s="87"/>
      <c r="Q1916" s="82" t="s">
        <v>21</v>
      </c>
      <c r="R1916" s="82" t="s">
        <v>1630</v>
      </c>
      <c r="S1916" s="83"/>
    </row>
    <row r="1917" spans="1:19" ht="12.75" x14ac:dyDescent="0.2">
      <c r="A1917" s="74">
        <v>230822</v>
      </c>
      <c r="B1917" s="75" t="s">
        <v>5138</v>
      </c>
      <c r="C1917" s="76" t="s">
        <v>5139</v>
      </c>
      <c r="D1917" s="76" t="s">
        <v>1167</v>
      </c>
      <c r="E1917" s="77">
        <v>175517</v>
      </c>
      <c r="F1917" s="78" t="s">
        <v>5140</v>
      </c>
      <c r="G1917" s="78" t="s">
        <v>272</v>
      </c>
      <c r="H1917" s="78" t="s">
        <v>1629</v>
      </c>
      <c r="I1917" s="78" t="s">
        <v>15</v>
      </c>
      <c r="J1917" s="79">
        <v>2.62</v>
      </c>
      <c r="K1917" s="79">
        <v>11.73</v>
      </c>
      <c r="L1917" s="79" t="s">
        <v>17</v>
      </c>
      <c r="M1917" s="85"/>
      <c r="N1917" s="86"/>
      <c r="O1917" s="87"/>
      <c r="P1917" s="87"/>
      <c r="Q1917" s="82" t="s">
        <v>21</v>
      </c>
      <c r="R1917" s="82" t="s">
        <v>1630</v>
      </c>
      <c r="S1917" s="83"/>
    </row>
    <row r="1918" spans="1:19" ht="12.75" x14ac:dyDescent="0.2">
      <c r="A1918" s="74">
        <v>325433</v>
      </c>
      <c r="B1918" s="92" t="s">
        <v>5141</v>
      </c>
      <c r="C1918" s="76" t="s">
        <v>5142</v>
      </c>
      <c r="D1918" s="76" t="s">
        <v>5142</v>
      </c>
      <c r="E1918" s="77">
        <v>45321</v>
      </c>
      <c r="F1918" s="78" t="s">
        <v>5143</v>
      </c>
      <c r="G1918" s="78" t="s">
        <v>104</v>
      </c>
      <c r="H1918" s="78" t="s">
        <v>1629</v>
      </c>
      <c r="I1918" s="78" t="s">
        <v>15</v>
      </c>
      <c r="J1918" s="79">
        <v>2.62</v>
      </c>
      <c r="K1918" s="79">
        <v>109.62</v>
      </c>
      <c r="L1918" s="79" t="s">
        <v>17</v>
      </c>
      <c r="M1918" s="85"/>
      <c r="N1918" s="86"/>
      <c r="O1918" s="87"/>
      <c r="P1918" s="87"/>
      <c r="Q1918" s="89"/>
      <c r="R1918" s="89"/>
      <c r="S1918" s="84" t="s">
        <v>3315</v>
      </c>
    </row>
    <row r="1919" spans="1:19" ht="12.75" x14ac:dyDescent="0.2">
      <c r="A1919" s="74">
        <v>325417</v>
      </c>
      <c r="B1919" s="92" t="s">
        <v>5144</v>
      </c>
      <c r="C1919" s="76" t="s">
        <v>5142</v>
      </c>
      <c r="D1919" s="76" t="s">
        <v>5142</v>
      </c>
      <c r="E1919" s="77">
        <v>45320</v>
      </c>
      <c r="F1919" s="78" t="s">
        <v>5143</v>
      </c>
      <c r="G1919" s="78" t="s">
        <v>104</v>
      </c>
      <c r="H1919" s="78" t="s">
        <v>1629</v>
      </c>
      <c r="I1919" s="78" t="s">
        <v>15</v>
      </c>
      <c r="J1919" s="79">
        <v>2.62</v>
      </c>
      <c r="K1919" s="79">
        <v>108.62</v>
      </c>
      <c r="L1919" s="79" t="s">
        <v>17</v>
      </c>
      <c r="M1919" s="85"/>
      <c r="N1919" s="86"/>
      <c r="O1919" s="87"/>
      <c r="P1919" s="87"/>
      <c r="Q1919" s="89"/>
      <c r="R1919" s="89"/>
      <c r="S1919" s="84" t="s">
        <v>3315</v>
      </c>
    </row>
    <row r="1920" spans="1:19" ht="12.75" x14ac:dyDescent="0.2">
      <c r="A1920" s="74">
        <v>526125</v>
      </c>
      <c r="B1920" s="75" t="s">
        <v>5145</v>
      </c>
      <c r="C1920" s="76" t="s">
        <v>5146</v>
      </c>
      <c r="D1920" s="76" t="s">
        <v>5147</v>
      </c>
      <c r="E1920" s="77">
        <v>121023</v>
      </c>
      <c r="F1920" s="78" t="s">
        <v>1168</v>
      </c>
      <c r="G1920" s="78" t="s">
        <v>272</v>
      </c>
      <c r="H1920" s="78" t="s">
        <v>1629</v>
      </c>
      <c r="I1920" s="78" t="s">
        <v>15</v>
      </c>
      <c r="J1920" s="79">
        <v>2.62</v>
      </c>
      <c r="K1920" s="79">
        <v>18.07</v>
      </c>
      <c r="L1920" s="79" t="s">
        <v>17</v>
      </c>
      <c r="M1920" s="85"/>
      <c r="N1920" s="86"/>
      <c r="O1920" s="87"/>
      <c r="P1920" s="87"/>
      <c r="Q1920" s="82" t="s">
        <v>21</v>
      </c>
      <c r="R1920" s="82" t="s">
        <v>1630</v>
      </c>
      <c r="S1920" s="83"/>
    </row>
    <row r="1921" spans="1:19" ht="12.75" x14ac:dyDescent="0.2">
      <c r="A1921" s="74">
        <v>551770</v>
      </c>
      <c r="B1921" s="75" t="s">
        <v>5148</v>
      </c>
      <c r="C1921" s="76" t="s">
        <v>1174</v>
      </c>
      <c r="D1921" s="76" t="s">
        <v>5149</v>
      </c>
      <c r="E1921" s="77" t="s">
        <v>5150</v>
      </c>
      <c r="F1921" s="78" t="s">
        <v>1168</v>
      </c>
      <c r="G1921" s="78" t="s">
        <v>272</v>
      </c>
      <c r="H1921" s="78" t="s">
        <v>1629</v>
      </c>
      <c r="I1921" s="78" t="s">
        <v>15</v>
      </c>
      <c r="J1921" s="79">
        <v>2.62</v>
      </c>
      <c r="K1921" s="79">
        <v>16.96</v>
      </c>
      <c r="L1921" s="79" t="s">
        <v>17</v>
      </c>
      <c r="M1921" s="85"/>
      <c r="N1921" s="86"/>
      <c r="O1921" s="87"/>
      <c r="P1921" s="87"/>
      <c r="Q1921" s="82" t="s">
        <v>21</v>
      </c>
      <c r="R1921" s="82" t="s">
        <v>1630</v>
      </c>
      <c r="S1921" s="83"/>
    </row>
    <row r="1922" spans="1:19" ht="12.75" x14ac:dyDescent="0.2">
      <c r="A1922" s="74">
        <v>526280</v>
      </c>
      <c r="B1922" s="75" t="s">
        <v>5151</v>
      </c>
      <c r="C1922" s="76" t="s">
        <v>5146</v>
      </c>
      <c r="D1922" s="76" t="s">
        <v>5147</v>
      </c>
      <c r="E1922" s="77">
        <v>121024</v>
      </c>
      <c r="F1922" s="78" t="s">
        <v>1168</v>
      </c>
      <c r="G1922" s="78" t="s">
        <v>272</v>
      </c>
      <c r="H1922" s="78" t="s">
        <v>1629</v>
      </c>
      <c r="I1922" s="78" t="s">
        <v>15</v>
      </c>
      <c r="J1922" s="79">
        <v>2.62</v>
      </c>
      <c r="K1922" s="79">
        <v>18.07</v>
      </c>
      <c r="L1922" s="79" t="s">
        <v>17</v>
      </c>
      <c r="M1922" s="85"/>
      <c r="N1922" s="86"/>
      <c r="O1922" s="87"/>
      <c r="P1922" s="87"/>
      <c r="Q1922" s="82" t="s">
        <v>21</v>
      </c>
      <c r="R1922" s="82" t="s">
        <v>1630</v>
      </c>
      <c r="S1922" s="83"/>
    </row>
    <row r="1923" spans="1:19" ht="12.75" x14ac:dyDescent="0.2">
      <c r="A1923" s="74">
        <v>811490</v>
      </c>
      <c r="B1923" s="75" t="s">
        <v>5152</v>
      </c>
      <c r="C1923" s="76" t="s">
        <v>1174</v>
      </c>
      <c r="D1923" s="76" t="s">
        <v>5149</v>
      </c>
      <c r="E1923" s="77" t="s">
        <v>5153</v>
      </c>
      <c r="F1923" s="78" t="s">
        <v>164</v>
      </c>
      <c r="G1923" s="78" t="s">
        <v>272</v>
      </c>
      <c r="H1923" s="78" t="s">
        <v>1629</v>
      </c>
      <c r="I1923" s="78" t="s">
        <v>15</v>
      </c>
      <c r="J1923" s="79">
        <v>2.62</v>
      </c>
      <c r="K1923" s="79">
        <v>30.23</v>
      </c>
      <c r="L1923" s="79" t="s">
        <v>17</v>
      </c>
      <c r="M1923" s="85"/>
      <c r="N1923" s="86"/>
      <c r="O1923" s="87"/>
      <c r="P1923" s="87"/>
      <c r="Q1923" s="82" t="s">
        <v>21</v>
      </c>
      <c r="R1923" s="82" t="s">
        <v>1630</v>
      </c>
      <c r="S1923" s="83"/>
    </row>
    <row r="1924" spans="1:19" ht="12.75" x14ac:dyDescent="0.2">
      <c r="A1924" s="74">
        <v>895090</v>
      </c>
      <c r="B1924" s="75" t="s">
        <v>5154</v>
      </c>
      <c r="C1924" s="76" t="s">
        <v>5155</v>
      </c>
      <c r="D1924" s="76" t="s">
        <v>5149</v>
      </c>
      <c r="E1924" s="77" t="s">
        <v>5156</v>
      </c>
      <c r="F1924" s="78" t="s">
        <v>929</v>
      </c>
      <c r="G1924" s="78" t="s">
        <v>272</v>
      </c>
      <c r="H1924" s="78" t="s">
        <v>1629</v>
      </c>
      <c r="I1924" s="78" t="s">
        <v>15</v>
      </c>
      <c r="J1924" s="79">
        <v>2.62</v>
      </c>
      <c r="K1924" s="79">
        <v>34.6</v>
      </c>
      <c r="L1924" s="79" t="s">
        <v>17</v>
      </c>
      <c r="M1924" s="85"/>
      <c r="N1924" s="86"/>
      <c r="O1924" s="87"/>
      <c r="P1924" s="87"/>
      <c r="Q1924" s="82" t="s">
        <v>21</v>
      </c>
      <c r="R1924" s="82" t="s">
        <v>1630</v>
      </c>
      <c r="S1924" s="83"/>
    </row>
    <row r="1925" spans="1:19" ht="12.75" x14ac:dyDescent="0.2">
      <c r="A1925" s="74">
        <v>526173</v>
      </c>
      <c r="B1925" s="75" t="s">
        <v>5157</v>
      </c>
      <c r="C1925" s="76" t="s">
        <v>5146</v>
      </c>
      <c r="D1925" s="76" t="s">
        <v>5147</v>
      </c>
      <c r="E1925" s="77">
        <v>121025</v>
      </c>
      <c r="F1925" s="78" t="s">
        <v>1168</v>
      </c>
      <c r="G1925" s="78" t="s">
        <v>272</v>
      </c>
      <c r="H1925" s="78" t="s">
        <v>1629</v>
      </c>
      <c r="I1925" s="78" t="s">
        <v>15</v>
      </c>
      <c r="J1925" s="79">
        <v>2.62</v>
      </c>
      <c r="K1925" s="79">
        <v>18.07</v>
      </c>
      <c r="L1925" s="79" t="s">
        <v>17</v>
      </c>
      <c r="M1925" s="85"/>
      <c r="N1925" s="86"/>
      <c r="O1925" s="87"/>
      <c r="P1925" s="87"/>
      <c r="Q1925" s="80" t="s">
        <v>21</v>
      </c>
      <c r="R1925" s="88" t="s">
        <v>1630</v>
      </c>
      <c r="S1925" s="83"/>
    </row>
    <row r="1926" spans="1:19" ht="12.75" x14ac:dyDescent="0.2">
      <c r="A1926" s="74">
        <v>528178</v>
      </c>
      <c r="B1926" s="75" t="s">
        <v>5158</v>
      </c>
      <c r="C1926" s="76" t="s">
        <v>5146</v>
      </c>
      <c r="D1926" s="76" t="s">
        <v>5147</v>
      </c>
      <c r="E1926" s="77">
        <v>121064</v>
      </c>
      <c r="F1926" s="78" t="s">
        <v>271</v>
      </c>
      <c r="G1926" s="78" t="s">
        <v>272</v>
      </c>
      <c r="H1926" s="78" t="s">
        <v>1629</v>
      </c>
      <c r="I1926" s="78" t="s">
        <v>15</v>
      </c>
      <c r="J1926" s="79">
        <v>2.62</v>
      </c>
      <c r="K1926" s="79">
        <v>26.96</v>
      </c>
      <c r="L1926" s="79" t="s">
        <v>17</v>
      </c>
      <c r="M1926" s="85"/>
      <c r="N1926" s="86"/>
      <c r="O1926" s="87"/>
      <c r="P1926" s="87"/>
      <c r="Q1926" s="82" t="s">
        <v>21</v>
      </c>
      <c r="R1926" s="82" t="s">
        <v>1630</v>
      </c>
      <c r="S1926" s="83"/>
    </row>
    <row r="1927" spans="1:19" ht="12.75" x14ac:dyDescent="0.2">
      <c r="A1927" s="74">
        <v>673261</v>
      </c>
      <c r="B1927" s="75" t="s">
        <v>5159</v>
      </c>
      <c r="C1927" s="76" t="s">
        <v>1171</v>
      </c>
      <c r="D1927" s="76" t="s">
        <v>1167</v>
      </c>
      <c r="E1927" s="77">
        <v>96397</v>
      </c>
      <c r="F1927" s="78" t="s">
        <v>1172</v>
      </c>
      <c r="G1927" s="78" t="s">
        <v>272</v>
      </c>
      <c r="H1927" s="78" t="s">
        <v>1629</v>
      </c>
      <c r="I1927" s="78" t="s">
        <v>15</v>
      </c>
      <c r="J1927" s="79">
        <v>2.62</v>
      </c>
      <c r="K1927" s="79">
        <v>29.27</v>
      </c>
      <c r="L1927" s="79" t="s">
        <v>17</v>
      </c>
      <c r="M1927" s="85"/>
      <c r="N1927" s="86"/>
      <c r="O1927" s="87"/>
      <c r="P1927" s="87"/>
      <c r="Q1927" s="82" t="s">
        <v>21</v>
      </c>
      <c r="R1927" s="82" t="s">
        <v>1630</v>
      </c>
      <c r="S1927" s="83"/>
    </row>
    <row r="1928" spans="1:19" ht="12.75" x14ac:dyDescent="0.2">
      <c r="A1928" s="74">
        <v>881161</v>
      </c>
      <c r="B1928" s="75" t="s">
        <v>5160</v>
      </c>
      <c r="C1928" s="84" t="s">
        <v>44</v>
      </c>
      <c r="D1928" s="84" t="s">
        <v>269</v>
      </c>
      <c r="E1928" s="77" t="s">
        <v>5161</v>
      </c>
      <c r="F1928" s="78" t="s">
        <v>271</v>
      </c>
      <c r="G1928" s="78" t="s">
        <v>272</v>
      </c>
      <c r="H1928" s="78" t="s">
        <v>1629</v>
      </c>
      <c r="I1928" s="78" t="s">
        <v>15</v>
      </c>
      <c r="J1928" s="79">
        <v>2.62</v>
      </c>
      <c r="K1928" s="79" t="s">
        <v>16</v>
      </c>
      <c r="L1928" s="79" t="s">
        <v>17</v>
      </c>
      <c r="M1928" s="85"/>
      <c r="N1928" s="86"/>
      <c r="O1928" s="87"/>
      <c r="P1928" s="87"/>
      <c r="Q1928" s="82" t="s">
        <v>21</v>
      </c>
      <c r="R1928" s="82" t="s">
        <v>1630</v>
      </c>
      <c r="S1928" s="83"/>
    </row>
    <row r="1929" spans="1:19" ht="12.75" x14ac:dyDescent="0.2">
      <c r="A1929" s="74">
        <v>811500</v>
      </c>
      <c r="B1929" s="75" t="s">
        <v>5162</v>
      </c>
      <c r="C1929" s="76" t="s">
        <v>1174</v>
      </c>
      <c r="D1929" s="76" t="s">
        <v>5149</v>
      </c>
      <c r="E1929" s="77" t="s">
        <v>5163</v>
      </c>
      <c r="F1929" s="78" t="s">
        <v>164</v>
      </c>
      <c r="G1929" s="78" t="s">
        <v>272</v>
      </c>
      <c r="H1929" s="78" t="s">
        <v>1629</v>
      </c>
      <c r="I1929" s="78" t="s">
        <v>15</v>
      </c>
      <c r="J1929" s="79">
        <v>2.62</v>
      </c>
      <c r="K1929" s="79">
        <v>30.23</v>
      </c>
      <c r="L1929" s="79" t="s">
        <v>17</v>
      </c>
      <c r="M1929" s="85"/>
      <c r="N1929" s="86"/>
      <c r="O1929" s="87"/>
      <c r="P1929" s="87"/>
      <c r="Q1929" s="80" t="s">
        <v>21</v>
      </c>
      <c r="R1929" s="88" t="s">
        <v>1630</v>
      </c>
      <c r="S1929" s="83"/>
    </row>
    <row r="1930" spans="1:19" ht="12.75" x14ac:dyDescent="0.2">
      <c r="A1930" s="74">
        <v>499989</v>
      </c>
      <c r="B1930" s="75" t="s">
        <v>5164</v>
      </c>
      <c r="C1930" s="76" t="s">
        <v>1174</v>
      </c>
      <c r="D1930" s="76" t="s">
        <v>1174</v>
      </c>
      <c r="E1930" s="93">
        <v>20824000</v>
      </c>
      <c r="F1930" s="78" t="s">
        <v>2425</v>
      </c>
      <c r="G1930" s="78" t="s">
        <v>272</v>
      </c>
      <c r="H1930" s="78" t="s">
        <v>1629</v>
      </c>
      <c r="I1930" s="78" t="s">
        <v>15</v>
      </c>
      <c r="J1930" s="79">
        <v>2.62</v>
      </c>
      <c r="K1930" s="79">
        <v>29.18</v>
      </c>
      <c r="L1930" s="79" t="s">
        <v>17</v>
      </c>
      <c r="M1930" s="85"/>
      <c r="N1930" s="86"/>
      <c r="O1930" s="87"/>
      <c r="P1930" s="87"/>
      <c r="Q1930" s="82" t="s">
        <v>21</v>
      </c>
      <c r="R1930" s="82" t="s">
        <v>1630</v>
      </c>
      <c r="S1930" s="84" t="s">
        <v>5165</v>
      </c>
    </row>
    <row r="1931" spans="1:19" ht="12.75" x14ac:dyDescent="0.2">
      <c r="A1931" s="74">
        <v>551751</v>
      </c>
      <c r="B1931" s="75" t="s">
        <v>5166</v>
      </c>
      <c r="C1931" s="76" t="s">
        <v>1174</v>
      </c>
      <c r="D1931" s="76" t="s">
        <v>5149</v>
      </c>
      <c r="E1931" s="93" t="s">
        <v>1176</v>
      </c>
      <c r="F1931" s="78" t="s">
        <v>1168</v>
      </c>
      <c r="G1931" s="78" t="s">
        <v>272</v>
      </c>
      <c r="H1931" s="78" t="s">
        <v>1629</v>
      </c>
      <c r="I1931" s="78" t="s">
        <v>15</v>
      </c>
      <c r="J1931" s="79">
        <v>2.62</v>
      </c>
      <c r="K1931" s="79">
        <v>22.1</v>
      </c>
      <c r="L1931" s="79" t="s">
        <v>17</v>
      </c>
      <c r="M1931" s="85"/>
      <c r="N1931" s="86"/>
      <c r="O1931" s="87"/>
      <c r="P1931" s="87"/>
      <c r="Q1931" s="82" t="s">
        <v>21</v>
      </c>
      <c r="R1931" s="82" t="s">
        <v>1630</v>
      </c>
      <c r="S1931" s="83"/>
    </row>
    <row r="1932" spans="1:19" ht="12.75" x14ac:dyDescent="0.2">
      <c r="A1932" s="74">
        <v>765020</v>
      </c>
      <c r="B1932" s="75" t="s">
        <v>5167</v>
      </c>
      <c r="C1932" s="76" t="s">
        <v>5168</v>
      </c>
      <c r="D1932" s="76" t="s">
        <v>1167</v>
      </c>
      <c r="E1932" s="93">
        <v>11776</v>
      </c>
      <c r="F1932" s="78" t="s">
        <v>2733</v>
      </c>
      <c r="G1932" s="78" t="s">
        <v>272</v>
      </c>
      <c r="H1932" s="78" t="s">
        <v>1629</v>
      </c>
      <c r="I1932" s="78" t="s">
        <v>15</v>
      </c>
      <c r="J1932" s="79">
        <v>2.62</v>
      </c>
      <c r="K1932" s="79">
        <v>18.399999999999999</v>
      </c>
      <c r="L1932" s="79" t="s">
        <v>17</v>
      </c>
      <c r="M1932" s="85"/>
      <c r="N1932" s="86"/>
      <c r="O1932" s="87"/>
      <c r="P1932" s="87"/>
      <c r="Q1932" s="82" t="s">
        <v>21</v>
      </c>
      <c r="R1932" s="82" t="s">
        <v>1630</v>
      </c>
      <c r="S1932" s="83"/>
    </row>
    <row r="1933" spans="1:19" ht="12.75" x14ac:dyDescent="0.2">
      <c r="A1933" s="74">
        <v>552943</v>
      </c>
      <c r="B1933" s="75" t="s">
        <v>5169</v>
      </c>
      <c r="C1933" s="76" t="s">
        <v>1171</v>
      </c>
      <c r="D1933" s="76" t="s">
        <v>1167</v>
      </c>
      <c r="E1933" s="93">
        <v>104657</v>
      </c>
      <c r="F1933" s="78" t="s">
        <v>1168</v>
      </c>
      <c r="G1933" s="78" t="s">
        <v>272</v>
      </c>
      <c r="H1933" s="78" t="s">
        <v>1629</v>
      </c>
      <c r="I1933" s="78" t="s">
        <v>15</v>
      </c>
      <c r="J1933" s="79">
        <v>2.62</v>
      </c>
      <c r="K1933" s="79">
        <v>14.8</v>
      </c>
      <c r="L1933" s="79" t="s">
        <v>17</v>
      </c>
      <c r="M1933" s="85"/>
      <c r="N1933" s="86"/>
      <c r="O1933" s="87"/>
      <c r="P1933" s="87"/>
      <c r="Q1933" s="82" t="s">
        <v>21</v>
      </c>
      <c r="R1933" s="82" t="s">
        <v>1630</v>
      </c>
      <c r="S1933" s="83"/>
    </row>
    <row r="1934" spans="1:19" ht="12.75" x14ac:dyDescent="0.2">
      <c r="A1934" s="74">
        <v>552931</v>
      </c>
      <c r="B1934" s="75" t="s">
        <v>5170</v>
      </c>
      <c r="C1934" s="76" t="s">
        <v>1171</v>
      </c>
      <c r="D1934" s="76" t="s">
        <v>1167</v>
      </c>
      <c r="E1934" s="93">
        <v>104658</v>
      </c>
      <c r="F1934" s="78" t="s">
        <v>1168</v>
      </c>
      <c r="G1934" s="78" t="s">
        <v>272</v>
      </c>
      <c r="H1934" s="78" t="s">
        <v>1629</v>
      </c>
      <c r="I1934" s="78" t="s">
        <v>15</v>
      </c>
      <c r="J1934" s="79">
        <v>2.62</v>
      </c>
      <c r="K1934" s="79">
        <v>14.8</v>
      </c>
      <c r="L1934" s="79" t="s">
        <v>17</v>
      </c>
      <c r="M1934" s="85"/>
      <c r="N1934" s="86"/>
      <c r="O1934" s="87"/>
      <c r="P1934" s="87"/>
      <c r="Q1934" s="80" t="s">
        <v>21</v>
      </c>
      <c r="R1934" s="88" t="s">
        <v>1630</v>
      </c>
      <c r="S1934" s="83"/>
    </row>
    <row r="1935" spans="1:19" ht="12.75" x14ac:dyDescent="0.2">
      <c r="A1935" s="132">
        <v>100019</v>
      </c>
      <c r="B1935" s="165" t="s">
        <v>5171</v>
      </c>
      <c r="C1935" s="133" t="s">
        <v>1061</v>
      </c>
      <c r="D1935" s="133" t="s">
        <v>2002</v>
      </c>
      <c r="E1935" s="166">
        <v>97560</v>
      </c>
      <c r="F1935" s="135" t="s">
        <v>3319</v>
      </c>
      <c r="G1935" s="135" t="s">
        <v>19</v>
      </c>
      <c r="H1935" s="135" t="s">
        <v>1629</v>
      </c>
      <c r="I1935" s="135" t="s">
        <v>15</v>
      </c>
      <c r="J1935" s="136">
        <v>2.62</v>
      </c>
      <c r="K1935" s="136" t="s">
        <v>16</v>
      </c>
      <c r="L1935" s="136" t="s">
        <v>17</v>
      </c>
      <c r="M1935" s="137"/>
      <c r="N1935" s="138"/>
      <c r="O1935" s="139"/>
      <c r="P1935" s="139"/>
      <c r="Q1935" s="121" t="s">
        <v>21</v>
      </c>
      <c r="R1935" s="167" t="s">
        <v>1630</v>
      </c>
      <c r="S1935" s="168"/>
    </row>
    <row r="1936" spans="1:19" ht="12.75" x14ac:dyDescent="0.2">
      <c r="A1936" s="132">
        <v>198927</v>
      </c>
      <c r="B1936" s="165" t="s">
        <v>5172</v>
      </c>
      <c r="C1936" s="143" t="s">
        <v>1061</v>
      </c>
      <c r="D1936" s="133" t="s">
        <v>197</v>
      </c>
      <c r="E1936" s="166">
        <v>97548</v>
      </c>
      <c r="F1936" s="144" t="s">
        <v>2138</v>
      </c>
      <c r="G1936" s="78" t="s">
        <v>19</v>
      </c>
      <c r="H1936" s="135" t="s">
        <v>1629</v>
      </c>
      <c r="I1936" s="135" t="s">
        <v>15</v>
      </c>
      <c r="J1936" s="136">
        <v>2.62</v>
      </c>
      <c r="K1936" s="95" t="s">
        <v>16</v>
      </c>
      <c r="L1936" s="136" t="s">
        <v>17</v>
      </c>
      <c r="M1936" s="145"/>
      <c r="N1936" s="146"/>
      <c r="O1936" s="147"/>
      <c r="P1936" s="147"/>
      <c r="Q1936" s="121" t="s">
        <v>21</v>
      </c>
      <c r="R1936" s="167" t="s">
        <v>1630</v>
      </c>
      <c r="S1936" s="148"/>
    </row>
    <row r="1937" spans="1:19" ht="12.75" x14ac:dyDescent="0.2">
      <c r="A1937" s="132">
        <v>533734</v>
      </c>
      <c r="B1937" s="165" t="s">
        <v>5173</v>
      </c>
      <c r="C1937" s="143" t="s">
        <v>44</v>
      </c>
      <c r="D1937" s="133" t="s">
        <v>1756</v>
      </c>
      <c r="E1937" s="166">
        <v>533734</v>
      </c>
      <c r="F1937" s="144" t="s">
        <v>200</v>
      </c>
      <c r="G1937" s="78" t="s">
        <v>104</v>
      </c>
      <c r="H1937" s="135" t="s">
        <v>1629</v>
      </c>
      <c r="I1937" s="135" t="s">
        <v>15</v>
      </c>
      <c r="J1937" s="136">
        <v>2.62</v>
      </c>
      <c r="K1937" s="95">
        <v>45.6</v>
      </c>
      <c r="L1937" s="136" t="s">
        <v>17</v>
      </c>
      <c r="M1937" s="145"/>
      <c r="N1937" s="146"/>
      <c r="O1937" s="147"/>
      <c r="P1937" s="147"/>
      <c r="Q1937" s="121" t="s">
        <v>21</v>
      </c>
      <c r="R1937" s="167" t="s">
        <v>1630</v>
      </c>
      <c r="S1937" s="149" t="s">
        <v>2396</v>
      </c>
    </row>
    <row r="1938" spans="1:19" ht="12.75" x14ac:dyDescent="0.2">
      <c r="A1938" s="169"/>
      <c r="B1938" s="170"/>
      <c r="C1938" s="171"/>
      <c r="D1938" s="171"/>
      <c r="E1938" s="172"/>
      <c r="F1938" s="171"/>
      <c r="G1938" s="171"/>
      <c r="H1938" s="171"/>
      <c r="I1938" s="171"/>
      <c r="J1938" s="173"/>
      <c r="K1938" s="173"/>
      <c r="L1938" s="173"/>
      <c r="M1938" s="65"/>
      <c r="N1938" s="174"/>
      <c r="O1938" s="175"/>
      <c r="P1938" s="175"/>
      <c r="Q1938" s="169"/>
      <c r="R1938" s="176"/>
      <c r="S1938" s="169"/>
    </row>
    <row r="1939" spans="1:19" ht="12.75" x14ac:dyDescent="0.2">
      <c r="A1939" s="169"/>
      <c r="B1939" s="170"/>
      <c r="C1939" s="171"/>
      <c r="D1939" s="171"/>
      <c r="E1939" s="172"/>
      <c r="F1939" s="171"/>
      <c r="G1939" s="171"/>
      <c r="H1939" s="171"/>
      <c r="I1939" s="171"/>
      <c r="J1939" s="173"/>
      <c r="K1939" s="173"/>
      <c r="L1939" s="173"/>
      <c r="M1939" s="65"/>
      <c r="N1939" s="174"/>
      <c r="O1939" s="175"/>
      <c r="P1939" s="175"/>
      <c r="Q1939" s="169"/>
      <c r="R1939" s="176"/>
      <c r="S1939" s="169"/>
    </row>
    <row r="1940" spans="1:19" ht="12.75" x14ac:dyDescent="0.2">
      <c r="A1940" s="169"/>
      <c r="B1940" s="170"/>
      <c r="C1940" s="171"/>
      <c r="D1940" s="171"/>
      <c r="E1940" s="172"/>
      <c r="F1940" s="171"/>
      <c r="G1940" s="171"/>
      <c r="H1940" s="171"/>
      <c r="I1940" s="171"/>
      <c r="J1940" s="173"/>
      <c r="K1940" s="173"/>
      <c r="L1940" s="173"/>
      <c r="M1940" s="65"/>
      <c r="N1940" s="174"/>
      <c r="O1940" s="175"/>
      <c r="P1940" s="175"/>
      <c r="Q1940" s="169"/>
      <c r="R1940" s="176"/>
      <c r="S1940" s="169"/>
    </row>
    <row r="1941" spans="1:19" ht="12.75" x14ac:dyDescent="0.2">
      <c r="A1941" s="169"/>
      <c r="B1941" s="170"/>
      <c r="C1941" s="171"/>
      <c r="D1941" s="171"/>
      <c r="E1941" s="172"/>
      <c r="F1941" s="171"/>
      <c r="G1941" s="171"/>
      <c r="H1941" s="171"/>
      <c r="I1941" s="171"/>
      <c r="J1941" s="173"/>
      <c r="K1941" s="173"/>
      <c r="L1941" s="173"/>
      <c r="M1941" s="65"/>
      <c r="N1941" s="174"/>
      <c r="O1941" s="175"/>
      <c r="P1941" s="175"/>
      <c r="Q1941" s="169"/>
      <c r="R1941" s="176"/>
      <c r="S1941" s="169"/>
    </row>
    <row r="1942" spans="1:19" ht="12.75" x14ac:dyDescent="0.2">
      <c r="A1942" s="169"/>
      <c r="B1942" s="170"/>
      <c r="C1942" s="171"/>
      <c r="D1942" s="171"/>
      <c r="E1942" s="172"/>
      <c r="F1942" s="171"/>
      <c r="G1942" s="171"/>
      <c r="H1942" s="171"/>
      <c r="I1942" s="171"/>
      <c r="J1942" s="173"/>
      <c r="K1942" s="173"/>
      <c r="L1942" s="173"/>
      <c r="M1942" s="65"/>
      <c r="N1942" s="174"/>
      <c r="O1942" s="175"/>
      <c r="P1942" s="175"/>
      <c r="Q1942" s="169"/>
      <c r="R1942" s="176"/>
      <c r="S1942" s="169"/>
    </row>
  </sheetData>
  <autoFilter ref="A5:S5" xr:uid="{00000000-0001-0000-0300-000000000000}"/>
  <mergeCells count="3">
    <mergeCell ref="A2:B2"/>
    <mergeCell ref="J3:L3"/>
    <mergeCell ref="H2:N2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Y995"/>
  <sheetViews>
    <sheetView workbookViewId="0"/>
  </sheetViews>
  <sheetFormatPr defaultColWidth="12.7109375" defaultRowHeight="15.75" customHeight="1" x14ac:dyDescent="0.2"/>
  <cols>
    <col min="1" max="1" width="10.7109375" customWidth="1"/>
    <col min="2" max="2" width="40.42578125" customWidth="1"/>
    <col min="3" max="3" width="13.42578125" customWidth="1"/>
    <col min="4" max="4" width="8" customWidth="1"/>
    <col min="5" max="5" width="9.7109375" customWidth="1"/>
    <col min="6" max="6" width="9.140625" customWidth="1"/>
    <col min="7" max="7" width="8.42578125" customWidth="1"/>
    <col min="8" max="8" width="10" customWidth="1"/>
    <col min="9" max="12" width="12.7109375" hidden="1"/>
    <col min="13" max="13" width="8.28515625" customWidth="1"/>
    <col min="15" max="15" width="80.28515625" customWidth="1"/>
  </cols>
  <sheetData>
    <row r="1" spans="1:25" ht="15.75" customHeight="1" x14ac:dyDescent="0.25">
      <c r="A1" s="177"/>
      <c r="B1" s="177"/>
      <c r="C1" s="177"/>
      <c r="D1" s="178"/>
      <c r="E1" s="178"/>
      <c r="F1" s="246" t="s">
        <v>5174</v>
      </c>
      <c r="G1" s="241"/>
      <c r="H1" s="241"/>
      <c r="I1" s="241"/>
      <c r="J1" s="241"/>
      <c r="K1" s="241"/>
      <c r="L1" s="241"/>
      <c r="M1" s="241"/>
      <c r="N1" s="178"/>
      <c r="O1" s="177"/>
    </row>
    <row r="2" spans="1:25" ht="15.75" customHeight="1" x14ac:dyDescent="0.25">
      <c r="A2" s="179" t="s">
        <v>1613</v>
      </c>
      <c r="B2" s="180" t="s">
        <v>1</v>
      </c>
      <c r="C2" s="180" t="s">
        <v>2</v>
      </c>
      <c r="D2" s="180" t="s">
        <v>1206</v>
      </c>
      <c r="E2" s="181" t="s">
        <v>5175</v>
      </c>
      <c r="F2" s="180" t="s">
        <v>5176</v>
      </c>
      <c r="G2" s="182" t="s">
        <v>5177</v>
      </c>
      <c r="H2" s="182" t="s">
        <v>5178</v>
      </c>
      <c r="I2" s="183" t="s">
        <v>5179</v>
      </c>
      <c r="J2" s="183" t="s">
        <v>5180</v>
      </c>
      <c r="K2" s="184" t="s">
        <v>5181</v>
      </c>
      <c r="L2" s="184" t="s">
        <v>5182</v>
      </c>
      <c r="M2" s="179" t="s">
        <v>5183</v>
      </c>
      <c r="N2" s="180" t="s">
        <v>5184</v>
      </c>
      <c r="O2" s="180" t="s">
        <v>5185</v>
      </c>
      <c r="P2" s="185"/>
      <c r="Q2" s="185"/>
      <c r="R2" s="185"/>
      <c r="S2" s="185"/>
      <c r="T2" s="185"/>
      <c r="U2" s="185"/>
      <c r="V2" s="185"/>
      <c r="W2" s="185"/>
      <c r="X2" s="185"/>
      <c r="Y2" s="185"/>
    </row>
    <row r="3" spans="1:25" ht="12.75" x14ac:dyDescent="0.2">
      <c r="A3" s="186"/>
      <c r="B3" s="187"/>
      <c r="C3" s="187"/>
      <c r="D3" s="188"/>
      <c r="E3" s="188"/>
      <c r="F3" s="188"/>
      <c r="G3" s="188"/>
      <c r="H3" s="189"/>
      <c r="I3" s="188"/>
      <c r="J3" s="189"/>
      <c r="K3" s="187"/>
      <c r="L3" s="190"/>
      <c r="M3" s="191"/>
      <c r="N3" s="192"/>
      <c r="O3" s="187"/>
    </row>
    <row r="4" spans="1:25" ht="15.75" customHeight="1" x14ac:dyDescent="0.25">
      <c r="A4" s="193">
        <v>442058</v>
      </c>
      <c r="B4" s="194" t="s">
        <v>5186</v>
      </c>
      <c r="C4" s="194" t="s">
        <v>1011</v>
      </c>
      <c r="D4" s="195" t="s">
        <v>18</v>
      </c>
      <c r="E4" s="195" t="s">
        <v>5187</v>
      </c>
      <c r="F4" s="196">
        <f ca="1">IFERROR(__xludf.DUMMYFUNCTION("VLOOKUP($A4,IMPORTRANGE(""19BRrnmXptdnMR8sL8jx1gFS4DDu6J4dRt0f5LfV1XCk"",""'Customer LTO'!$A$1:$F""),6,0)"),45)</f>
        <v>45</v>
      </c>
      <c r="G4" s="197">
        <v>45</v>
      </c>
      <c r="H4" s="198">
        <v>46233</v>
      </c>
      <c r="I4" s="199"/>
      <c r="J4" s="200"/>
      <c r="K4" s="201"/>
      <c r="L4" s="202"/>
      <c r="M4" s="203">
        <v>25</v>
      </c>
      <c r="N4" s="204">
        <v>46023</v>
      </c>
      <c r="O4" s="205" t="s">
        <v>5188</v>
      </c>
    </row>
    <row r="5" spans="1:25" ht="15.75" customHeight="1" x14ac:dyDescent="0.25">
      <c r="A5" s="206">
        <v>538300</v>
      </c>
      <c r="B5" s="194" t="s">
        <v>5189</v>
      </c>
      <c r="C5" s="194" t="s">
        <v>5190</v>
      </c>
      <c r="D5" s="196" t="s">
        <v>155</v>
      </c>
      <c r="E5" s="195" t="s">
        <v>5191</v>
      </c>
      <c r="F5" s="196">
        <f ca="1">IFERROR(__xludf.DUMMYFUNCTION("VLOOKUP($A5,IMPORTRANGE(""19BRrnmXptdnMR8sL8jx1gFS4DDu6J4dRt0f5LfV1XCk"",""'Customer LTO'!$A$1:$F""),6,0)"),58)</f>
        <v>58</v>
      </c>
      <c r="G5" s="207">
        <f t="shared" ref="G5:G6" ca="1" si="0">F5-I5-K5</f>
        <v>58</v>
      </c>
      <c r="H5" s="198">
        <v>46754</v>
      </c>
      <c r="I5" s="199"/>
      <c r="J5" s="200"/>
      <c r="K5" s="201"/>
      <c r="L5" s="202"/>
      <c r="M5" s="208">
        <v>0</v>
      </c>
      <c r="N5" s="204">
        <v>45902</v>
      </c>
      <c r="O5" s="205" t="s">
        <v>5192</v>
      </c>
    </row>
    <row r="6" spans="1:25" ht="15.75" customHeight="1" x14ac:dyDescent="0.25">
      <c r="A6" s="206">
        <v>241862</v>
      </c>
      <c r="B6" s="194" t="s">
        <v>5193</v>
      </c>
      <c r="C6" s="194" t="s">
        <v>5190</v>
      </c>
      <c r="D6" s="196" t="s">
        <v>155</v>
      </c>
      <c r="E6" s="195" t="s">
        <v>5191</v>
      </c>
      <c r="F6" s="196">
        <f ca="1">IFERROR(__xludf.DUMMYFUNCTION("VLOOKUP($A6,IMPORTRANGE(""19BRrnmXptdnMR8sL8jx1gFS4DDu6J4dRt0f5LfV1XCk"",""'Customer LTO'!$A$1:$F""),6,0)"),74)</f>
        <v>74</v>
      </c>
      <c r="G6" s="207">
        <f t="shared" ca="1" si="0"/>
        <v>74</v>
      </c>
      <c r="H6" s="209">
        <v>46811</v>
      </c>
      <c r="I6" s="199"/>
      <c r="J6" s="200"/>
      <c r="K6" s="201"/>
      <c r="L6" s="202"/>
      <c r="M6" s="208">
        <v>0</v>
      </c>
      <c r="N6" s="204">
        <v>45902</v>
      </c>
      <c r="O6" s="205" t="s">
        <v>5192</v>
      </c>
    </row>
    <row r="7" spans="1:25" ht="15.75" customHeight="1" x14ac:dyDescent="0.25">
      <c r="A7" s="210">
        <v>536869</v>
      </c>
      <c r="B7" s="194" t="s">
        <v>5194</v>
      </c>
      <c r="C7" s="194" t="s">
        <v>5195</v>
      </c>
      <c r="D7" s="196" t="s">
        <v>18</v>
      </c>
      <c r="E7" s="195" t="s">
        <v>5191</v>
      </c>
      <c r="F7" s="196">
        <v>189</v>
      </c>
      <c r="G7" s="207">
        <v>189</v>
      </c>
      <c r="H7" s="198">
        <v>46342</v>
      </c>
      <c r="I7" s="199"/>
      <c r="J7" s="200"/>
      <c r="K7" s="201"/>
      <c r="L7" s="202"/>
      <c r="M7" s="208">
        <v>0</v>
      </c>
      <c r="N7" s="204">
        <v>45673</v>
      </c>
      <c r="O7" s="205" t="s">
        <v>5196</v>
      </c>
    </row>
    <row r="8" spans="1:25" ht="15.75" customHeight="1" x14ac:dyDescent="0.25">
      <c r="A8" s="210">
        <v>457794</v>
      </c>
      <c r="B8" s="194" t="s">
        <v>5197</v>
      </c>
      <c r="C8" s="194" t="s">
        <v>1258</v>
      </c>
      <c r="D8" s="196" t="s">
        <v>155</v>
      </c>
      <c r="E8" s="195" t="s">
        <v>5191</v>
      </c>
      <c r="F8" s="196">
        <v>183</v>
      </c>
      <c r="G8" s="207">
        <v>183</v>
      </c>
      <c r="H8" s="209">
        <v>46119</v>
      </c>
      <c r="I8" s="199"/>
      <c r="J8" s="200"/>
      <c r="K8" s="201"/>
      <c r="L8" s="202"/>
      <c r="M8" s="208">
        <v>0</v>
      </c>
      <c r="N8" s="204">
        <v>46092</v>
      </c>
      <c r="O8" s="205" t="s">
        <v>5196</v>
      </c>
    </row>
    <row r="9" spans="1:25" ht="15.75" customHeight="1" x14ac:dyDescent="0.25">
      <c r="A9" s="211">
        <v>359129</v>
      </c>
      <c r="B9" s="212" t="s">
        <v>5198</v>
      </c>
      <c r="C9" s="212" t="s">
        <v>5199</v>
      </c>
      <c r="D9" s="196" t="s">
        <v>155</v>
      </c>
      <c r="E9" s="195" t="s">
        <v>5191</v>
      </c>
      <c r="F9" s="196">
        <v>422</v>
      </c>
      <c r="G9" s="207">
        <v>422</v>
      </c>
      <c r="H9" s="213">
        <v>46478</v>
      </c>
      <c r="I9" s="199"/>
      <c r="J9" s="200"/>
      <c r="K9" s="201"/>
      <c r="L9" s="202"/>
      <c r="M9" s="208">
        <v>0</v>
      </c>
      <c r="N9" s="204">
        <v>46094</v>
      </c>
      <c r="O9" s="214" t="s">
        <v>5200</v>
      </c>
    </row>
    <row r="10" spans="1:25" ht="12.75" x14ac:dyDescent="0.2">
      <c r="D10" s="185"/>
      <c r="E10" s="185"/>
      <c r="F10" s="185"/>
      <c r="G10" s="185"/>
      <c r="H10" s="185"/>
      <c r="I10" s="185"/>
      <c r="J10" s="185"/>
      <c r="M10" s="185"/>
      <c r="N10" s="185"/>
    </row>
    <row r="11" spans="1:25" ht="12.75" x14ac:dyDescent="0.2">
      <c r="D11" s="185"/>
      <c r="E11" s="185"/>
      <c r="F11" s="185"/>
      <c r="G11" s="185"/>
      <c r="H11" s="185"/>
      <c r="I11" s="185"/>
      <c r="J11" s="185"/>
      <c r="M11" s="185"/>
      <c r="N11" s="185"/>
    </row>
    <row r="12" spans="1:25" ht="12.75" x14ac:dyDescent="0.2">
      <c r="D12" s="185"/>
      <c r="E12" s="185"/>
      <c r="F12" s="185"/>
      <c r="G12" s="185"/>
      <c r="H12" s="185"/>
      <c r="I12" s="185"/>
      <c r="J12" s="185"/>
      <c r="M12" s="185"/>
      <c r="N12" s="185"/>
    </row>
    <row r="13" spans="1:25" ht="12.75" x14ac:dyDescent="0.2">
      <c r="D13" s="185"/>
      <c r="E13" s="185"/>
      <c r="F13" s="185"/>
      <c r="G13" s="185"/>
      <c r="H13" s="185"/>
      <c r="I13" s="185"/>
      <c r="J13" s="185"/>
      <c r="M13" s="185"/>
      <c r="N13" s="185"/>
    </row>
    <row r="14" spans="1:25" ht="12.75" x14ac:dyDescent="0.2">
      <c r="D14" s="185"/>
      <c r="E14" s="185"/>
      <c r="F14" s="185"/>
      <c r="G14" s="185"/>
      <c r="H14" s="185"/>
      <c r="I14" s="185"/>
      <c r="J14" s="185"/>
      <c r="M14" s="185"/>
      <c r="N14" s="185"/>
    </row>
    <row r="15" spans="1:25" ht="12.75" x14ac:dyDescent="0.2">
      <c r="D15" s="185"/>
      <c r="E15" s="185"/>
      <c r="F15" s="185"/>
      <c r="G15" s="185"/>
      <c r="H15" s="185"/>
      <c r="I15" s="185"/>
      <c r="J15" s="185"/>
      <c r="M15" s="185"/>
      <c r="N15" s="185"/>
    </row>
    <row r="16" spans="1:25" ht="12.75" x14ac:dyDescent="0.2">
      <c r="D16" s="185"/>
      <c r="E16" s="185"/>
      <c r="F16" s="185"/>
      <c r="G16" s="185"/>
      <c r="H16" s="185"/>
      <c r="I16" s="185"/>
      <c r="J16" s="185"/>
      <c r="M16" s="185"/>
      <c r="N16" s="185"/>
    </row>
    <row r="17" spans="4:14" ht="12.75" x14ac:dyDescent="0.2">
      <c r="D17" s="185"/>
      <c r="E17" s="185"/>
      <c r="F17" s="185"/>
      <c r="G17" s="185"/>
      <c r="H17" s="185"/>
      <c r="I17" s="185"/>
      <c r="J17" s="185"/>
      <c r="M17" s="185"/>
      <c r="N17" s="185"/>
    </row>
    <row r="18" spans="4:14" ht="12.75" x14ac:dyDescent="0.2">
      <c r="D18" s="185"/>
      <c r="E18" s="185"/>
      <c r="F18" s="185"/>
      <c r="G18" s="185"/>
      <c r="H18" s="185"/>
      <c r="I18" s="185"/>
      <c r="J18" s="185"/>
      <c r="M18" s="185"/>
      <c r="N18" s="185"/>
    </row>
    <row r="19" spans="4:14" ht="12.75" x14ac:dyDescent="0.2">
      <c r="D19" s="185"/>
      <c r="E19" s="185"/>
      <c r="F19" s="185"/>
      <c r="G19" s="185"/>
      <c r="H19" s="185"/>
      <c r="I19" s="185"/>
      <c r="J19" s="185"/>
      <c r="M19" s="185"/>
      <c r="N19" s="185"/>
    </row>
    <row r="20" spans="4:14" ht="12.75" x14ac:dyDescent="0.2">
      <c r="D20" s="185"/>
      <c r="E20" s="185"/>
      <c r="F20" s="185"/>
      <c r="G20" s="185"/>
      <c r="H20" s="185"/>
      <c r="I20" s="185"/>
      <c r="J20" s="185"/>
      <c r="M20" s="185"/>
      <c r="N20" s="185"/>
    </row>
    <row r="21" spans="4:14" ht="12.75" x14ac:dyDescent="0.2">
      <c r="D21" s="185"/>
      <c r="E21" s="185"/>
      <c r="F21" s="185"/>
      <c r="G21" s="185"/>
      <c r="H21" s="185"/>
      <c r="I21" s="185"/>
      <c r="J21" s="185"/>
      <c r="M21" s="185"/>
      <c r="N21" s="185"/>
    </row>
    <row r="22" spans="4:14" ht="12.75" x14ac:dyDescent="0.2">
      <c r="D22" s="185"/>
      <c r="E22" s="185"/>
      <c r="F22" s="185"/>
      <c r="G22" s="185"/>
      <c r="H22" s="185"/>
      <c r="I22" s="185"/>
      <c r="J22" s="185"/>
      <c r="M22" s="185"/>
      <c r="N22" s="185"/>
    </row>
    <row r="23" spans="4:14" ht="12.75" x14ac:dyDescent="0.2">
      <c r="D23" s="185"/>
      <c r="E23" s="185"/>
      <c r="F23" s="185"/>
      <c r="G23" s="185"/>
      <c r="H23" s="185"/>
      <c r="I23" s="185"/>
      <c r="J23" s="185"/>
      <c r="M23" s="185"/>
      <c r="N23" s="185"/>
    </row>
    <row r="24" spans="4:14" ht="12.75" x14ac:dyDescent="0.2">
      <c r="D24" s="185"/>
      <c r="E24" s="185"/>
      <c r="F24" s="185"/>
      <c r="G24" s="185"/>
      <c r="H24" s="185"/>
      <c r="I24" s="185"/>
      <c r="J24" s="185"/>
      <c r="M24" s="185"/>
      <c r="N24" s="185"/>
    </row>
    <row r="25" spans="4:14" ht="12.75" x14ac:dyDescent="0.2">
      <c r="D25" s="185"/>
      <c r="E25" s="185"/>
      <c r="F25" s="185"/>
      <c r="G25" s="185"/>
      <c r="H25" s="185"/>
      <c r="I25" s="185"/>
      <c r="J25" s="185"/>
      <c r="M25" s="185"/>
      <c r="N25" s="185"/>
    </row>
    <row r="26" spans="4:14" ht="12.75" x14ac:dyDescent="0.2">
      <c r="D26" s="185"/>
      <c r="E26" s="185"/>
      <c r="F26" s="185"/>
      <c r="G26" s="185"/>
      <c r="H26" s="185"/>
      <c r="I26" s="185"/>
      <c r="J26" s="185"/>
      <c r="M26" s="185"/>
      <c r="N26" s="185"/>
    </row>
    <row r="27" spans="4:14" ht="12.75" x14ac:dyDescent="0.2">
      <c r="D27" s="185"/>
      <c r="E27" s="185"/>
      <c r="F27" s="185"/>
      <c r="G27" s="185"/>
      <c r="H27" s="185"/>
      <c r="I27" s="185"/>
      <c r="J27" s="185"/>
      <c r="M27" s="185"/>
      <c r="N27" s="185"/>
    </row>
    <row r="28" spans="4:14" ht="12.75" x14ac:dyDescent="0.2">
      <c r="D28" s="185"/>
      <c r="E28" s="185"/>
      <c r="F28" s="185"/>
      <c r="G28" s="185"/>
      <c r="H28" s="185"/>
      <c r="I28" s="185"/>
      <c r="J28" s="185"/>
      <c r="M28" s="185"/>
      <c r="N28" s="185"/>
    </row>
    <row r="29" spans="4:14" ht="12.75" x14ac:dyDescent="0.2">
      <c r="D29" s="185"/>
      <c r="E29" s="185"/>
      <c r="F29" s="185"/>
      <c r="G29" s="185"/>
      <c r="H29" s="185"/>
      <c r="I29" s="185"/>
      <c r="J29" s="185"/>
      <c r="M29" s="185"/>
      <c r="N29" s="185"/>
    </row>
    <row r="30" spans="4:14" ht="12.75" x14ac:dyDescent="0.2">
      <c r="D30" s="185"/>
      <c r="E30" s="185"/>
      <c r="F30" s="185"/>
      <c r="G30" s="185"/>
      <c r="H30" s="185"/>
      <c r="I30" s="185"/>
      <c r="J30" s="185"/>
      <c r="M30" s="185"/>
      <c r="N30" s="185"/>
    </row>
    <row r="31" spans="4:14" ht="12.75" x14ac:dyDescent="0.2">
      <c r="D31" s="185"/>
      <c r="E31" s="185"/>
      <c r="F31" s="185"/>
      <c r="G31" s="185"/>
      <c r="H31" s="185"/>
      <c r="I31" s="185"/>
      <c r="J31" s="185"/>
      <c r="M31" s="185"/>
      <c r="N31" s="185"/>
    </row>
    <row r="32" spans="4:14" ht="12.75" x14ac:dyDescent="0.2">
      <c r="D32" s="185"/>
      <c r="E32" s="185"/>
      <c r="F32" s="185"/>
      <c r="G32" s="185"/>
      <c r="H32" s="185"/>
      <c r="I32" s="185"/>
      <c r="J32" s="185"/>
      <c r="M32" s="185"/>
      <c r="N32" s="185"/>
    </row>
    <row r="33" spans="4:14" ht="12.75" x14ac:dyDescent="0.2">
      <c r="D33" s="185"/>
      <c r="E33" s="185"/>
      <c r="F33" s="185"/>
      <c r="G33" s="185"/>
      <c r="H33" s="185"/>
      <c r="I33" s="185"/>
      <c r="J33" s="185"/>
      <c r="M33" s="185"/>
      <c r="N33" s="185"/>
    </row>
    <row r="34" spans="4:14" ht="12.75" x14ac:dyDescent="0.2">
      <c r="D34" s="185"/>
      <c r="E34" s="185"/>
      <c r="F34" s="185"/>
      <c r="G34" s="185"/>
      <c r="H34" s="185"/>
      <c r="I34" s="185"/>
      <c r="J34" s="185"/>
      <c r="M34" s="185"/>
      <c r="N34" s="185"/>
    </row>
    <row r="35" spans="4:14" ht="12.75" x14ac:dyDescent="0.2">
      <c r="D35" s="185"/>
      <c r="E35" s="185"/>
      <c r="F35" s="185"/>
      <c r="G35" s="185"/>
      <c r="H35" s="185"/>
      <c r="I35" s="185"/>
      <c r="J35" s="185"/>
      <c r="M35" s="185"/>
      <c r="N35" s="185"/>
    </row>
    <row r="36" spans="4:14" ht="12.75" x14ac:dyDescent="0.2">
      <c r="D36" s="185"/>
      <c r="E36" s="185"/>
      <c r="F36" s="185"/>
      <c r="G36" s="185"/>
      <c r="H36" s="185"/>
      <c r="I36" s="185"/>
      <c r="J36" s="185"/>
      <c r="M36" s="185"/>
      <c r="N36" s="185"/>
    </row>
    <row r="37" spans="4:14" ht="12.75" x14ac:dyDescent="0.2">
      <c r="D37" s="185"/>
      <c r="E37" s="185"/>
      <c r="F37" s="185"/>
      <c r="G37" s="185"/>
      <c r="H37" s="185"/>
      <c r="I37" s="185"/>
      <c r="J37" s="185"/>
      <c r="M37" s="185"/>
      <c r="N37" s="185"/>
    </row>
    <row r="38" spans="4:14" ht="12.75" x14ac:dyDescent="0.2">
      <c r="D38" s="185"/>
      <c r="E38" s="185"/>
      <c r="F38" s="185"/>
      <c r="G38" s="185"/>
      <c r="H38" s="185"/>
      <c r="I38" s="185"/>
      <c r="J38" s="185"/>
      <c r="M38" s="185"/>
      <c r="N38" s="185"/>
    </row>
    <row r="39" spans="4:14" ht="12.75" x14ac:dyDescent="0.2">
      <c r="D39" s="185"/>
      <c r="E39" s="185"/>
      <c r="F39" s="185"/>
      <c r="G39" s="185"/>
      <c r="H39" s="185"/>
      <c r="I39" s="185"/>
      <c r="J39" s="185"/>
      <c r="M39" s="185"/>
      <c r="N39" s="185"/>
    </row>
    <row r="40" spans="4:14" ht="12.75" x14ac:dyDescent="0.2">
      <c r="D40" s="185"/>
      <c r="E40" s="185"/>
      <c r="F40" s="185"/>
      <c r="G40" s="185"/>
      <c r="H40" s="185"/>
      <c r="I40" s="185"/>
      <c r="J40" s="185"/>
      <c r="M40" s="185"/>
      <c r="N40" s="185"/>
    </row>
    <row r="41" spans="4:14" ht="12.75" x14ac:dyDescent="0.2">
      <c r="D41" s="185"/>
      <c r="E41" s="185"/>
      <c r="F41" s="185"/>
      <c r="G41" s="185"/>
      <c r="H41" s="185"/>
      <c r="I41" s="185"/>
      <c r="J41" s="185"/>
      <c r="M41" s="185"/>
      <c r="N41" s="185"/>
    </row>
    <row r="42" spans="4:14" ht="12.75" x14ac:dyDescent="0.2">
      <c r="D42" s="185"/>
      <c r="E42" s="185"/>
      <c r="F42" s="185"/>
      <c r="G42" s="185"/>
      <c r="H42" s="185"/>
      <c r="I42" s="185"/>
      <c r="J42" s="185"/>
      <c r="M42" s="185"/>
      <c r="N42" s="185"/>
    </row>
    <row r="43" spans="4:14" ht="12.75" x14ac:dyDescent="0.2">
      <c r="D43" s="185"/>
      <c r="E43" s="185"/>
      <c r="F43" s="185"/>
      <c r="G43" s="185"/>
      <c r="H43" s="185"/>
      <c r="I43" s="185"/>
      <c r="J43" s="185"/>
      <c r="M43" s="185"/>
      <c r="N43" s="185"/>
    </row>
    <row r="44" spans="4:14" ht="12.75" x14ac:dyDescent="0.2">
      <c r="D44" s="185"/>
      <c r="E44" s="185"/>
      <c r="F44" s="185"/>
      <c r="G44" s="185"/>
      <c r="H44" s="185"/>
      <c r="I44" s="185"/>
      <c r="J44" s="185"/>
      <c r="M44" s="185"/>
      <c r="N44" s="185"/>
    </row>
    <row r="45" spans="4:14" ht="12.75" x14ac:dyDescent="0.2">
      <c r="D45" s="185"/>
      <c r="E45" s="185"/>
      <c r="F45" s="185"/>
      <c r="G45" s="185"/>
      <c r="H45" s="185"/>
      <c r="I45" s="185"/>
      <c r="J45" s="185"/>
      <c r="M45" s="185"/>
      <c r="N45" s="185"/>
    </row>
    <row r="46" spans="4:14" ht="12.75" x14ac:dyDescent="0.2">
      <c r="D46" s="185"/>
      <c r="E46" s="185"/>
      <c r="F46" s="185"/>
      <c r="G46" s="185"/>
      <c r="H46" s="185"/>
      <c r="I46" s="185"/>
      <c r="J46" s="185"/>
      <c r="M46" s="185"/>
      <c r="N46" s="185"/>
    </row>
    <row r="47" spans="4:14" ht="12.75" x14ac:dyDescent="0.2">
      <c r="D47" s="185"/>
      <c r="E47" s="185"/>
      <c r="F47" s="185"/>
      <c r="G47" s="185"/>
      <c r="H47" s="185"/>
      <c r="I47" s="185"/>
      <c r="J47" s="185"/>
      <c r="M47" s="185"/>
      <c r="N47" s="185"/>
    </row>
    <row r="48" spans="4:14" ht="12.75" x14ac:dyDescent="0.2">
      <c r="D48" s="185"/>
      <c r="E48" s="185"/>
      <c r="F48" s="185"/>
      <c r="G48" s="185"/>
      <c r="H48" s="185"/>
      <c r="I48" s="185"/>
      <c r="J48" s="185"/>
      <c r="M48" s="185"/>
      <c r="N48" s="185"/>
    </row>
    <row r="49" spans="4:14" ht="12.75" x14ac:dyDescent="0.2">
      <c r="D49" s="185"/>
      <c r="E49" s="185"/>
      <c r="F49" s="185"/>
      <c r="G49" s="185"/>
      <c r="H49" s="185"/>
      <c r="I49" s="185"/>
      <c r="J49" s="185"/>
      <c r="M49" s="185"/>
      <c r="N49" s="185"/>
    </row>
    <row r="50" spans="4:14" ht="12.75" x14ac:dyDescent="0.2">
      <c r="D50" s="185"/>
      <c r="E50" s="185"/>
      <c r="F50" s="185"/>
      <c r="G50" s="185"/>
      <c r="H50" s="185"/>
      <c r="I50" s="185"/>
      <c r="J50" s="185"/>
      <c r="M50" s="185"/>
      <c r="N50" s="185"/>
    </row>
    <row r="51" spans="4:14" ht="12.75" x14ac:dyDescent="0.2">
      <c r="D51" s="185"/>
      <c r="E51" s="185"/>
      <c r="F51" s="185"/>
      <c r="G51" s="185"/>
      <c r="H51" s="185"/>
      <c r="I51" s="185"/>
      <c r="J51" s="185"/>
      <c r="M51" s="185"/>
      <c r="N51" s="185"/>
    </row>
    <row r="52" spans="4:14" ht="12.75" x14ac:dyDescent="0.2">
      <c r="D52" s="185"/>
      <c r="E52" s="185"/>
      <c r="F52" s="185"/>
      <c r="G52" s="185"/>
      <c r="H52" s="185"/>
      <c r="I52" s="185"/>
      <c r="J52" s="185"/>
      <c r="M52" s="185"/>
      <c r="N52" s="185"/>
    </row>
    <row r="53" spans="4:14" ht="12.75" x14ac:dyDescent="0.2">
      <c r="D53" s="185"/>
      <c r="E53" s="185"/>
      <c r="F53" s="185"/>
      <c r="G53" s="185"/>
      <c r="H53" s="185"/>
      <c r="I53" s="185"/>
      <c r="J53" s="185"/>
      <c r="M53" s="185"/>
      <c r="N53" s="185"/>
    </row>
    <row r="54" spans="4:14" ht="12.75" x14ac:dyDescent="0.2">
      <c r="D54" s="185"/>
      <c r="E54" s="185"/>
      <c r="F54" s="185"/>
      <c r="G54" s="185"/>
      <c r="H54" s="185"/>
      <c r="I54" s="185"/>
      <c r="J54" s="185"/>
      <c r="M54" s="185"/>
      <c r="N54" s="185"/>
    </row>
    <row r="55" spans="4:14" ht="12.75" x14ac:dyDescent="0.2">
      <c r="D55" s="185"/>
      <c r="E55" s="185"/>
      <c r="F55" s="185"/>
      <c r="G55" s="185"/>
      <c r="H55" s="185"/>
      <c r="I55" s="185"/>
      <c r="J55" s="185"/>
      <c r="M55" s="185"/>
      <c r="N55" s="185"/>
    </row>
    <row r="56" spans="4:14" ht="12.75" x14ac:dyDescent="0.2">
      <c r="D56" s="185"/>
      <c r="E56" s="185"/>
      <c r="F56" s="185"/>
      <c r="G56" s="185"/>
      <c r="H56" s="185"/>
      <c r="I56" s="185"/>
      <c r="J56" s="185"/>
      <c r="M56" s="185"/>
      <c r="N56" s="185"/>
    </row>
    <row r="57" spans="4:14" ht="12.75" x14ac:dyDescent="0.2">
      <c r="D57" s="185"/>
      <c r="E57" s="185"/>
      <c r="F57" s="185"/>
      <c r="G57" s="185"/>
      <c r="H57" s="185"/>
      <c r="I57" s="185"/>
      <c r="J57" s="185"/>
      <c r="M57" s="185"/>
      <c r="N57" s="185"/>
    </row>
    <row r="58" spans="4:14" ht="12.75" x14ac:dyDescent="0.2">
      <c r="D58" s="185"/>
      <c r="E58" s="185"/>
      <c r="F58" s="185"/>
      <c r="G58" s="185"/>
      <c r="H58" s="185"/>
      <c r="I58" s="185"/>
      <c r="J58" s="185"/>
      <c r="M58" s="185"/>
      <c r="N58" s="185"/>
    </row>
    <row r="59" spans="4:14" ht="12.75" x14ac:dyDescent="0.2">
      <c r="D59" s="185"/>
      <c r="E59" s="185"/>
      <c r="F59" s="185"/>
      <c r="G59" s="185"/>
      <c r="H59" s="185"/>
      <c r="I59" s="185"/>
      <c r="J59" s="185"/>
      <c r="M59" s="185"/>
      <c r="N59" s="185"/>
    </row>
    <row r="60" spans="4:14" ht="12.75" x14ac:dyDescent="0.2">
      <c r="D60" s="185"/>
      <c r="E60" s="185"/>
      <c r="F60" s="185"/>
      <c r="G60" s="185"/>
      <c r="H60" s="185"/>
      <c r="I60" s="185"/>
      <c r="J60" s="185"/>
      <c r="M60" s="185"/>
      <c r="N60" s="185"/>
    </row>
    <row r="61" spans="4:14" ht="12.75" x14ac:dyDescent="0.2">
      <c r="D61" s="185"/>
      <c r="E61" s="185"/>
      <c r="F61" s="185"/>
      <c r="G61" s="185"/>
      <c r="H61" s="185"/>
      <c r="I61" s="185"/>
      <c r="J61" s="185"/>
      <c r="M61" s="185"/>
      <c r="N61" s="185"/>
    </row>
    <row r="62" spans="4:14" ht="12.75" x14ac:dyDescent="0.2">
      <c r="D62" s="185"/>
      <c r="E62" s="185"/>
      <c r="F62" s="185"/>
      <c r="G62" s="185"/>
      <c r="H62" s="185"/>
      <c r="I62" s="185"/>
      <c r="J62" s="185"/>
      <c r="M62" s="185"/>
      <c r="N62" s="185"/>
    </row>
    <row r="63" spans="4:14" ht="12.75" x14ac:dyDescent="0.2">
      <c r="D63" s="185"/>
      <c r="E63" s="185"/>
      <c r="F63" s="185"/>
      <c r="G63" s="185"/>
      <c r="H63" s="185"/>
      <c r="I63" s="185"/>
      <c r="J63" s="185"/>
      <c r="M63" s="185"/>
      <c r="N63" s="185"/>
    </row>
    <row r="64" spans="4:14" ht="12.75" x14ac:dyDescent="0.2">
      <c r="D64" s="185"/>
      <c r="E64" s="185"/>
      <c r="F64" s="185"/>
      <c r="G64" s="185"/>
      <c r="H64" s="185"/>
      <c r="I64" s="185"/>
      <c r="J64" s="185"/>
      <c r="M64" s="185"/>
      <c r="N64" s="185"/>
    </row>
    <row r="65" spans="4:14" ht="12.75" x14ac:dyDescent="0.2">
      <c r="D65" s="185"/>
      <c r="E65" s="185"/>
      <c r="F65" s="185"/>
      <c r="G65" s="185"/>
      <c r="H65" s="185"/>
      <c r="I65" s="185"/>
      <c r="J65" s="185"/>
      <c r="M65" s="185"/>
      <c r="N65" s="185"/>
    </row>
    <row r="66" spans="4:14" ht="12.75" x14ac:dyDescent="0.2">
      <c r="D66" s="185"/>
      <c r="E66" s="185"/>
      <c r="F66" s="185"/>
      <c r="G66" s="185"/>
      <c r="H66" s="185"/>
      <c r="I66" s="185"/>
      <c r="J66" s="185"/>
      <c r="M66" s="185"/>
      <c r="N66" s="185"/>
    </row>
    <row r="67" spans="4:14" ht="12.75" x14ac:dyDescent="0.2">
      <c r="D67" s="185"/>
      <c r="E67" s="185"/>
      <c r="F67" s="185"/>
      <c r="G67" s="185"/>
      <c r="H67" s="185"/>
      <c r="I67" s="185"/>
      <c r="J67" s="185"/>
      <c r="M67" s="185"/>
      <c r="N67" s="185"/>
    </row>
    <row r="68" spans="4:14" ht="12.75" x14ac:dyDescent="0.2">
      <c r="D68" s="185"/>
      <c r="E68" s="185"/>
      <c r="F68" s="185"/>
      <c r="G68" s="185"/>
      <c r="H68" s="185"/>
      <c r="I68" s="185"/>
      <c r="J68" s="185"/>
      <c r="M68" s="185"/>
      <c r="N68" s="185"/>
    </row>
    <row r="69" spans="4:14" ht="12.75" x14ac:dyDescent="0.2">
      <c r="D69" s="185"/>
      <c r="E69" s="185"/>
      <c r="F69" s="185"/>
      <c r="G69" s="185"/>
      <c r="H69" s="185"/>
      <c r="I69" s="185"/>
      <c r="J69" s="185"/>
      <c r="M69" s="185"/>
      <c r="N69" s="185"/>
    </row>
    <row r="70" spans="4:14" ht="12.75" x14ac:dyDescent="0.2">
      <c r="D70" s="185"/>
      <c r="E70" s="185"/>
      <c r="F70" s="185"/>
      <c r="G70" s="185"/>
      <c r="H70" s="185"/>
      <c r="I70" s="185"/>
      <c r="J70" s="185"/>
      <c r="M70" s="185"/>
      <c r="N70" s="185"/>
    </row>
    <row r="71" spans="4:14" ht="12.75" x14ac:dyDescent="0.2">
      <c r="D71" s="185"/>
      <c r="E71" s="185"/>
      <c r="F71" s="185"/>
      <c r="G71" s="185"/>
      <c r="H71" s="185"/>
      <c r="I71" s="185"/>
      <c r="J71" s="185"/>
      <c r="M71" s="185"/>
      <c r="N71" s="185"/>
    </row>
    <row r="72" spans="4:14" ht="12.75" x14ac:dyDescent="0.2">
      <c r="D72" s="185"/>
      <c r="E72" s="185"/>
      <c r="F72" s="185"/>
      <c r="G72" s="185"/>
      <c r="H72" s="185"/>
      <c r="I72" s="185"/>
      <c r="J72" s="185"/>
      <c r="M72" s="185"/>
      <c r="N72" s="185"/>
    </row>
    <row r="73" spans="4:14" ht="12.75" x14ac:dyDescent="0.2">
      <c r="D73" s="185"/>
      <c r="E73" s="185"/>
      <c r="F73" s="185"/>
      <c r="G73" s="185"/>
      <c r="H73" s="185"/>
      <c r="I73" s="185"/>
      <c r="J73" s="185"/>
      <c r="M73" s="185"/>
      <c r="N73" s="185"/>
    </row>
    <row r="74" spans="4:14" ht="12.75" x14ac:dyDescent="0.2">
      <c r="D74" s="185"/>
      <c r="E74" s="185"/>
      <c r="F74" s="185"/>
      <c r="G74" s="185"/>
      <c r="H74" s="185"/>
      <c r="I74" s="185"/>
      <c r="J74" s="185"/>
      <c r="M74" s="185"/>
      <c r="N74" s="185"/>
    </row>
    <row r="75" spans="4:14" ht="12.75" x14ac:dyDescent="0.2">
      <c r="D75" s="185"/>
      <c r="E75" s="185"/>
      <c r="F75" s="185"/>
      <c r="G75" s="185"/>
      <c r="H75" s="185"/>
      <c r="I75" s="185"/>
      <c r="J75" s="185"/>
      <c r="M75" s="185"/>
      <c r="N75" s="185"/>
    </row>
    <row r="76" spans="4:14" ht="12.75" x14ac:dyDescent="0.2">
      <c r="D76" s="185"/>
      <c r="E76" s="185"/>
      <c r="F76" s="185"/>
      <c r="G76" s="185"/>
      <c r="H76" s="185"/>
      <c r="I76" s="185"/>
      <c r="J76" s="185"/>
      <c r="M76" s="185"/>
      <c r="N76" s="185"/>
    </row>
    <row r="77" spans="4:14" ht="12.75" x14ac:dyDescent="0.2">
      <c r="D77" s="185"/>
      <c r="E77" s="185"/>
      <c r="F77" s="185"/>
      <c r="G77" s="185"/>
      <c r="H77" s="185"/>
      <c r="I77" s="185"/>
      <c r="J77" s="185"/>
      <c r="M77" s="185"/>
      <c r="N77" s="185"/>
    </row>
    <row r="78" spans="4:14" ht="12.75" x14ac:dyDescent="0.2">
      <c r="D78" s="185"/>
      <c r="E78" s="185"/>
      <c r="F78" s="185"/>
      <c r="G78" s="185"/>
      <c r="H78" s="185"/>
      <c r="I78" s="185"/>
      <c r="J78" s="185"/>
      <c r="M78" s="185"/>
      <c r="N78" s="185"/>
    </row>
    <row r="79" spans="4:14" ht="12.75" x14ac:dyDescent="0.2">
      <c r="D79" s="185"/>
      <c r="E79" s="185"/>
      <c r="F79" s="185"/>
      <c r="G79" s="185"/>
      <c r="H79" s="185"/>
      <c r="I79" s="185"/>
      <c r="J79" s="185"/>
      <c r="M79" s="185"/>
      <c r="N79" s="185"/>
    </row>
    <row r="80" spans="4:14" ht="12.75" x14ac:dyDescent="0.2">
      <c r="D80" s="185"/>
      <c r="E80" s="185"/>
      <c r="F80" s="185"/>
      <c r="G80" s="185"/>
      <c r="H80" s="185"/>
      <c r="I80" s="185"/>
      <c r="J80" s="185"/>
      <c r="M80" s="185"/>
      <c r="N80" s="185"/>
    </row>
    <row r="81" spans="4:14" ht="12.75" x14ac:dyDescent="0.2">
      <c r="D81" s="185"/>
      <c r="E81" s="185"/>
      <c r="F81" s="185"/>
      <c r="G81" s="185"/>
      <c r="H81" s="185"/>
      <c r="I81" s="185"/>
      <c r="J81" s="185"/>
      <c r="M81" s="185"/>
      <c r="N81" s="185"/>
    </row>
    <row r="82" spans="4:14" ht="12.75" x14ac:dyDescent="0.2">
      <c r="D82" s="185"/>
      <c r="E82" s="185"/>
      <c r="F82" s="185"/>
      <c r="G82" s="185"/>
      <c r="H82" s="185"/>
      <c r="I82" s="185"/>
      <c r="J82" s="185"/>
      <c r="M82" s="185"/>
      <c r="N82" s="185"/>
    </row>
    <row r="83" spans="4:14" ht="12.75" x14ac:dyDescent="0.2">
      <c r="D83" s="185"/>
      <c r="E83" s="185"/>
      <c r="F83" s="185"/>
      <c r="G83" s="185"/>
      <c r="H83" s="185"/>
      <c r="I83" s="185"/>
      <c r="J83" s="185"/>
      <c r="M83" s="185"/>
      <c r="N83" s="185"/>
    </row>
    <row r="84" spans="4:14" ht="12.75" x14ac:dyDescent="0.2">
      <c r="D84" s="185"/>
      <c r="E84" s="185"/>
      <c r="F84" s="185"/>
      <c r="G84" s="185"/>
      <c r="H84" s="185"/>
      <c r="I84" s="185"/>
      <c r="J84" s="185"/>
      <c r="M84" s="185"/>
      <c r="N84" s="185"/>
    </row>
    <row r="85" spans="4:14" ht="12.75" x14ac:dyDescent="0.2">
      <c r="D85" s="185"/>
      <c r="E85" s="185"/>
      <c r="F85" s="185"/>
      <c r="G85" s="185"/>
      <c r="H85" s="185"/>
      <c r="I85" s="185"/>
      <c r="J85" s="185"/>
      <c r="M85" s="185"/>
      <c r="N85" s="185"/>
    </row>
    <row r="86" spans="4:14" ht="12.75" x14ac:dyDescent="0.2">
      <c r="D86" s="185"/>
      <c r="E86" s="185"/>
      <c r="F86" s="185"/>
      <c r="G86" s="185"/>
      <c r="H86" s="185"/>
      <c r="I86" s="185"/>
      <c r="J86" s="185"/>
      <c r="M86" s="185"/>
      <c r="N86" s="185"/>
    </row>
    <row r="87" spans="4:14" ht="12.75" x14ac:dyDescent="0.2">
      <c r="D87" s="185"/>
      <c r="E87" s="185"/>
      <c r="F87" s="185"/>
      <c r="G87" s="185"/>
      <c r="H87" s="185"/>
      <c r="I87" s="185"/>
      <c r="J87" s="185"/>
      <c r="M87" s="185"/>
      <c r="N87" s="185"/>
    </row>
    <row r="88" spans="4:14" ht="12.75" x14ac:dyDescent="0.2">
      <c r="D88" s="185"/>
      <c r="E88" s="185"/>
      <c r="F88" s="185"/>
      <c r="G88" s="185"/>
      <c r="H88" s="185"/>
      <c r="I88" s="185"/>
      <c r="J88" s="185"/>
      <c r="M88" s="185"/>
      <c r="N88" s="185"/>
    </row>
    <row r="89" spans="4:14" ht="12.75" x14ac:dyDescent="0.2">
      <c r="D89" s="185"/>
      <c r="E89" s="185"/>
      <c r="F89" s="185"/>
      <c r="G89" s="185"/>
      <c r="H89" s="185"/>
      <c r="I89" s="185"/>
      <c r="J89" s="185"/>
      <c r="M89" s="185"/>
      <c r="N89" s="185"/>
    </row>
    <row r="90" spans="4:14" ht="12.75" x14ac:dyDescent="0.2">
      <c r="D90" s="185"/>
      <c r="E90" s="185"/>
      <c r="F90" s="185"/>
      <c r="G90" s="185"/>
      <c r="H90" s="185"/>
      <c r="I90" s="185"/>
      <c r="J90" s="185"/>
      <c r="M90" s="185"/>
      <c r="N90" s="185"/>
    </row>
    <row r="91" spans="4:14" ht="12.75" x14ac:dyDescent="0.2">
      <c r="D91" s="185"/>
      <c r="E91" s="185"/>
      <c r="F91" s="185"/>
      <c r="G91" s="185"/>
      <c r="H91" s="185"/>
      <c r="I91" s="185"/>
      <c r="J91" s="185"/>
      <c r="M91" s="185"/>
      <c r="N91" s="185"/>
    </row>
    <row r="92" spans="4:14" ht="12.75" x14ac:dyDescent="0.2">
      <c r="D92" s="185"/>
      <c r="E92" s="185"/>
      <c r="F92" s="185"/>
      <c r="G92" s="185"/>
      <c r="H92" s="185"/>
      <c r="I92" s="185"/>
      <c r="J92" s="185"/>
      <c r="M92" s="185"/>
      <c r="N92" s="185"/>
    </row>
    <row r="93" spans="4:14" ht="12.75" x14ac:dyDescent="0.2">
      <c r="D93" s="185"/>
      <c r="E93" s="185"/>
      <c r="F93" s="185"/>
      <c r="G93" s="185"/>
      <c r="H93" s="185"/>
      <c r="I93" s="185"/>
      <c r="J93" s="185"/>
      <c r="M93" s="185"/>
      <c r="N93" s="185"/>
    </row>
    <row r="94" spans="4:14" ht="12.75" x14ac:dyDescent="0.2">
      <c r="D94" s="185"/>
      <c r="E94" s="185"/>
      <c r="F94" s="185"/>
      <c r="G94" s="185"/>
      <c r="H94" s="185"/>
      <c r="I94" s="185"/>
      <c r="J94" s="185"/>
      <c r="M94" s="185"/>
      <c r="N94" s="185"/>
    </row>
    <row r="95" spans="4:14" ht="12.75" x14ac:dyDescent="0.2">
      <c r="D95" s="185"/>
      <c r="E95" s="185"/>
      <c r="F95" s="185"/>
      <c r="G95" s="185"/>
      <c r="H95" s="185"/>
      <c r="I95" s="185"/>
      <c r="J95" s="185"/>
      <c r="M95" s="185"/>
      <c r="N95" s="185"/>
    </row>
    <row r="96" spans="4:14" ht="12.75" x14ac:dyDescent="0.2">
      <c r="D96" s="185"/>
      <c r="E96" s="185"/>
      <c r="F96" s="185"/>
      <c r="G96" s="185"/>
      <c r="H96" s="185"/>
      <c r="I96" s="185"/>
      <c r="J96" s="185"/>
      <c r="M96" s="185"/>
      <c r="N96" s="185"/>
    </row>
    <row r="97" spans="4:14" ht="12.75" x14ac:dyDescent="0.2">
      <c r="D97" s="185"/>
      <c r="E97" s="185"/>
      <c r="F97" s="185"/>
      <c r="G97" s="185"/>
      <c r="H97" s="185"/>
      <c r="I97" s="185"/>
      <c r="J97" s="185"/>
      <c r="M97" s="185"/>
      <c r="N97" s="185"/>
    </row>
    <row r="98" spans="4:14" ht="12.75" x14ac:dyDescent="0.2">
      <c r="D98" s="185"/>
      <c r="E98" s="185"/>
      <c r="F98" s="185"/>
      <c r="G98" s="185"/>
      <c r="H98" s="185"/>
      <c r="I98" s="185"/>
      <c r="J98" s="185"/>
      <c r="M98" s="185"/>
      <c r="N98" s="185"/>
    </row>
    <row r="99" spans="4:14" ht="12.75" x14ac:dyDescent="0.2">
      <c r="D99" s="185"/>
      <c r="E99" s="185"/>
      <c r="F99" s="185"/>
      <c r="G99" s="185"/>
      <c r="H99" s="185"/>
      <c r="I99" s="185"/>
      <c r="J99" s="185"/>
      <c r="M99" s="185"/>
      <c r="N99" s="185"/>
    </row>
    <row r="100" spans="4:14" ht="12.75" x14ac:dyDescent="0.2">
      <c r="D100" s="185"/>
      <c r="E100" s="185"/>
      <c r="F100" s="185"/>
      <c r="G100" s="185"/>
      <c r="H100" s="185"/>
      <c r="I100" s="185"/>
      <c r="J100" s="185"/>
      <c r="M100" s="185"/>
      <c r="N100" s="185"/>
    </row>
    <row r="101" spans="4:14" ht="12.75" x14ac:dyDescent="0.2">
      <c r="D101" s="185"/>
      <c r="E101" s="185"/>
      <c r="F101" s="185"/>
      <c r="G101" s="185"/>
      <c r="H101" s="185"/>
      <c r="I101" s="185"/>
      <c r="J101" s="185"/>
      <c r="M101" s="185"/>
      <c r="N101" s="185"/>
    </row>
    <row r="102" spans="4:14" ht="12.75" x14ac:dyDescent="0.2">
      <c r="D102" s="185"/>
      <c r="E102" s="185"/>
      <c r="F102" s="185"/>
      <c r="G102" s="185"/>
      <c r="H102" s="185"/>
      <c r="I102" s="185"/>
      <c r="J102" s="185"/>
      <c r="M102" s="185"/>
      <c r="N102" s="185"/>
    </row>
    <row r="103" spans="4:14" ht="12.75" x14ac:dyDescent="0.2">
      <c r="D103" s="185"/>
      <c r="E103" s="185"/>
      <c r="F103" s="185"/>
      <c r="G103" s="185"/>
      <c r="H103" s="185"/>
      <c r="I103" s="185"/>
      <c r="J103" s="185"/>
      <c r="M103" s="185"/>
      <c r="N103" s="185"/>
    </row>
    <row r="104" spans="4:14" ht="12.75" x14ac:dyDescent="0.2">
      <c r="D104" s="185"/>
      <c r="E104" s="185"/>
      <c r="F104" s="185"/>
      <c r="G104" s="185"/>
      <c r="H104" s="185"/>
      <c r="I104" s="185"/>
      <c r="J104" s="185"/>
      <c r="M104" s="185"/>
      <c r="N104" s="185"/>
    </row>
    <row r="105" spans="4:14" ht="12.75" x14ac:dyDescent="0.2">
      <c r="D105" s="185"/>
      <c r="E105" s="185"/>
      <c r="F105" s="185"/>
      <c r="G105" s="185"/>
      <c r="H105" s="185"/>
      <c r="I105" s="185"/>
      <c r="J105" s="185"/>
      <c r="M105" s="185"/>
      <c r="N105" s="185"/>
    </row>
    <row r="106" spans="4:14" ht="12.75" x14ac:dyDescent="0.2">
      <c r="D106" s="185"/>
      <c r="E106" s="185"/>
      <c r="F106" s="185"/>
      <c r="G106" s="185"/>
      <c r="H106" s="185"/>
      <c r="I106" s="185"/>
      <c r="J106" s="185"/>
      <c r="M106" s="185"/>
      <c r="N106" s="185"/>
    </row>
    <row r="107" spans="4:14" ht="12.75" x14ac:dyDescent="0.2">
      <c r="D107" s="185"/>
      <c r="E107" s="185"/>
      <c r="F107" s="185"/>
      <c r="G107" s="185"/>
      <c r="H107" s="185"/>
      <c r="I107" s="185"/>
      <c r="J107" s="185"/>
      <c r="M107" s="185"/>
      <c r="N107" s="185"/>
    </row>
    <row r="108" spans="4:14" ht="12.75" x14ac:dyDescent="0.2">
      <c r="D108" s="185"/>
      <c r="E108" s="185"/>
      <c r="F108" s="185"/>
      <c r="G108" s="185"/>
      <c r="H108" s="185"/>
      <c r="I108" s="185"/>
      <c r="J108" s="185"/>
      <c r="M108" s="185"/>
      <c r="N108" s="185"/>
    </row>
    <row r="109" spans="4:14" ht="12.75" x14ac:dyDescent="0.2">
      <c r="D109" s="185"/>
      <c r="E109" s="185"/>
      <c r="F109" s="185"/>
      <c r="G109" s="185"/>
      <c r="H109" s="185"/>
      <c r="I109" s="185"/>
      <c r="J109" s="185"/>
      <c r="M109" s="185"/>
      <c r="N109" s="185"/>
    </row>
    <row r="110" spans="4:14" ht="12.75" x14ac:dyDescent="0.2">
      <c r="D110" s="185"/>
      <c r="E110" s="185"/>
      <c r="F110" s="185"/>
      <c r="G110" s="185"/>
      <c r="H110" s="185"/>
      <c r="I110" s="185"/>
      <c r="J110" s="185"/>
      <c r="M110" s="185"/>
      <c r="N110" s="185"/>
    </row>
    <row r="111" spans="4:14" ht="12.75" x14ac:dyDescent="0.2">
      <c r="D111" s="185"/>
      <c r="E111" s="185"/>
      <c r="F111" s="185"/>
      <c r="G111" s="185"/>
      <c r="H111" s="185"/>
      <c r="I111" s="185"/>
      <c r="J111" s="185"/>
      <c r="M111" s="185"/>
      <c r="N111" s="185"/>
    </row>
    <row r="112" spans="4:14" ht="12.75" x14ac:dyDescent="0.2">
      <c r="D112" s="185"/>
      <c r="E112" s="185"/>
      <c r="F112" s="185"/>
      <c r="G112" s="185"/>
      <c r="H112" s="185"/>
      <c r="I112" s="185"/>
      <c r="J112" s="185"/>
      <c r="M112" s="185"/>
      <c r="N112" s="185"/>
    </row>
    <row r="113" spans="4:14" ht="12.75" x14ac:dyDescent="0.2">
      <c r="D113" s="185"/>
      <c r="E113" s="185"/>
      <c r="F113" s="185"/>
      <c r="G113" s="185"/>
      <c r="H113" s="185"/>
      <c r="I113" s="185"/>
      <c r="J113" s="185"/>
      <c r="M113" s="185"/>
      <c r="N113" s="185"/>
    </row>
    <row r="114" spans="4:14" ht="12.75" x14ac:dyDescent="0.2">
      <c r="D114" s="185"/>
      <c r="E114" s="185"/>
      <c r="F114" s="185"/>
      <c r="G114" s="185"/>
      <c r="H114" s="185"/>
      <c r="I114" s="185"/>
      <c r="J114" s="185"/>
      <c r="M114" s="185"/>
      <c r="N114" s="185"/>
    </row>
    <row r="115" spans="4:14" ht="12.75" x14ac:dyDescent="0.2">
      <c r="D115" s="185"/>
      <c r="E115" s="185"/>
      <c r="F115" s="185"/>
      <c r="G115" s="185"/>
      <c r="H115" s="185"/>
      <c r="I115" s="185"/>
      <c r="J115" s="185"/>
      <c r="M115" s="185"/>
      <c r="N115" s="185"/>
    </row>
    <row r="116" spans="4:14" ht="12.75" x14ac:dyDescent="0.2">
      <c r="D116" s="185"/>
      <c r="E116" s="185"/>
      <c r="F116" s="185"/>
      <c r="G116" s="185"/>
      <c r="H116" s="185"/>
      <c r="I116" s="185"/>
      <c r="J116" s="185"/>
      <c r="M116" s="185"/>
      <c r="N116" s="185"/>
    </row>
    <row r="117" spans="4:14" ht="12.75" x14ac:dyDescent="0.2">
      <c r="D117" s="185"/>
      <c r="E117" s="185"/>
      <c r="F117" s="185"/>
      <c r="G117" s="185"/>
      <c r="H117" s="185"/>
      <c r="I117" s="185"/>
      <c r="J117" s="185"/>
      <c r="M117" s="185"/>
      <c r="N117" s="185"/>
    </row>
    <row r="118" spans="4:14" ht="12.75" x14ac:dyDescent="0.2">
      <c r="D118" s="185"/>
      <c r="E118" s="185"/>
      <c r="F118" s="185"/>
      <c r="G118" s="185"/>
      <c r="H118" s="185"/>
      <c r="I118" s="185"/>
      <c r="J118" s="185"/>
      <c r="M118" s="185"/>
      <c r="N118" s="185"/>
    </row>
    <row r="119" spans="4:14" ht="12.75" x14ac:dyDescent="0.2">
      <c r="D119" s="185"/>
      <c r="E119" s="185"/>
      <c r="F119" s="185"/>
      <c r="G119" s="185"/>
      <c r="H119" s="185"/>
      <c r="I119" s="185"/>
      <c r="J119" s="185"/>
      <c r="M119" s="185"/>
      <c r="N119" s="185"/>
    </row>
    <row r="120" spans="4:14" ht="12.75" x14ac:dyDescent="0.2">
      <c r="D120" s="185"/>
      <c r="E120" s="185"/>
      <c r="F120" s="185"/>
      <c r="G120" s="185"/>
      <c r="H120" s="185"/>
      <c r="I120" s="185"/>
      <c r="J120" s="185"/>
      <c r="M120" s="185"/>
      <c r="N120" s="185"/>
    </row>
    <row r="121" spans="4:14" ht="12.75" x14ac:dyDescent="0.2">
      <c r="D121" s="185"/>
      <c r="E121" s="185"/>
      <c r="F121" s="185"/>
      <c r="G121" s="185"/>
      <c r="H121" s="185"/>
      <c r="I121" s="185"/>
      <c r="J121" s="185"/>
      <c r="M121" s="185"/>
      <c r="N121" s="185"/>
    </row>
    <row r="122" spans="4:14" ht="12.75" x14ac:dyDescent="0.2">
      <c r="D122" s="185"/>
      <c r="E122" s="185"/>
      <c r="F122" s="185"/>
      <c r="G122" s="185"/>
      <c r="H122" s="185"/>
      <c r="I122" s="185"/>
      <c r="J122" s="185"/>
      <c r="M122" s="185"/>
      <c r="N122" s="185"/>
    </row>
    <row r="123" spans="4:14" ht="12.75" x14ac:dyDescent="0.2">
      <c r="D123" s="185"/>
      <c r="E123" s="185"/>
      <c r="F123" s="185"/>
      <c r="G123" s="185"/>
      <c r="H123" s="185"/>
      <c r="I123" s="185"/>
      <c r="J123" s="185"/>
      <c r="M123" s="185"/>
      <c r="N123" s="185"/>
    </row>
    <row r="124" spans="4:14" ht="12.75" x14ac:dyDescent="0.2">
      <c r="D124" s="185"/>
      <c r="E124" s="185"/>
      <c r="F124" s="185"/>
      <c r="G124" s="185"/>
      <c r="H124" s="185"/>
      <c r="I124" s="185"/>
      <c r="J124" s="185"/>
      <c r="M124" s="185"/>
      <c r="N124" s="185"/>
    </row>
    <row r="125" spans="4:14" ht="12.75" x14ac:dyDescent="0.2">
      <c r="D125" s="185"/>
      <c r="E125" s="185"/>
      <c r="F125" s="185"/>
      <c r="G125" s="185"/>
      <c r="H125" s="185"/>
      <c r="I125" s="185"/>
      <c r="J125" s="185"/>
      <c r="M125" s="185"/>
      <c r="N125" s="185"/>
    </row>
    <row r="126" spans="4:14" ht="12.75" x14ac:dyDescent="0.2">
      <c r="D126" s="185"/>
      <c r="E126" s="185"/>
      <c r="F126" s="185"/>
      <c r="G126" s="185"/>
      <c r="H126" s="185"/>
      <c r="I126" s="185"/>
      <c r="J126" s="185"/>
      <c r="M126" s="185"/>
      <c r="N126" s="185"/>
    </row>
    <row r="127" spans="4:14" ht="12.75" x14ac:dyDescent="0.2">
      <c r="D127" s="185"/>
      <c r="E127" s="185"/>
      <c r="F127" s="185"/>
      <c r="G127" s="185"/>
      <c r="H127" s="185"/>
      <c r="I127" s="185"/>
      <c r="J127" s="185"/>
      <c r="M127" s="185"/>
      <c r="N127" s="185"/>
    </row>
    <row r="128" spans="4:14" ht="12.75" x14ac:dyDescent="0.2">
      <c r="D128" s="185"/>
      <c r="E128" s="185"/>
      <c r="F128" s="185"/>
      <c r="G128" s="185"/>
      <c r="H128" s="185"/>
      <c r="I128" s="185"/>
      <c r="J128" s="185"/>
      <c r="M128" s="185"/>
      <c r="N128" s="185"/>
    </row>
    <row r="129" spans="4:14" ht="12.75" x14ac:dyDescent="0.2">
      <c r="D129" s="185"/>
      <c r="E129" s="185"/>
      <c r="F129" s="185"/>
      <c r="G129" s="185"/>
      <c r="H129" s="185"/>
      <c r="I129" s="185"/>
      <c r="J129" s="185"/>
      <c r="M129" s="185"/>
      <c r="N129" s="185"/>
    </row>
    <row r="130" spans="4:14" ht="12.75" x14ac:dyDescent="0.2">
      <c r="D130" s="185"/>
      <c r="E130" s="185"/>
      <c r="F130" s="185"/>
      <c r="G130" s="185"/>
      <c r="H130" s="185"/>
      <c r="I130" s="185"/>
      <c r="J130" s="185"/>
      <c r="M130" s="185"/>
      <c r="N130" s="185"/>
    </row>
    <row r="131" spans="4:14" ht="12.75" x14ac:dyDescent="0.2">
      <c r="D131" s="185"/>
      <c r="E131" s="185"/>
      <c r="F131" s="185"/>
      <c r="G131" s="185"/>
      <c r="H131" s="185"/>
      <c r="I131" s="185"/>
      <c r="J131" s="185"/>
      <c r="M131" s="185"/>
      <c r="N131" s="185"/>
    </row>
    <row r="132" spans="4:14" ht="12.75" x14ac:dyDescent="0.2">
      <c r="D132" s="185"/>
      <c r="E132" s="185"/>
      <c r="F132" s="185"/>
      <c r="G132" s="185"/>
      <c r="H132" s="185"/>
      <c r="I132" s="185"/>
      <c r="J132" s="185"/>
      <c r="M132" s="185"/>
      <c r="N132" s="185"/>
    </row>
    <row r="133" spans="4:14" ht="12.75" x14ac:dyDescent="0.2">
      <c r="D133" s="185"/>
      <c r="E133" s="185"/>
      <c r="F133" s="185"/>
      <c r="G133" s="185"/>
      <c r="H133" s="185"/>
      <c r="I133" s="185"/>
      <c r="J133" s="185"/>
      <c r="M133" s="185"/>
      <c r="N133" s="185"/>
    </row>
    <row r="134" spans="4:14" ht="12.75" x14ac:dyDescent="0.2">
      <c r="D134" s="185"/>
      <c r="E134" s="185"/>
      <c r="F134" s="185"/>
      <c r="G134" s="185"/>
      <c r="H134" s="185"/>
      <c r="I134" s="185"/>
      <c r="J134" s="185"/>
      <c r="M134" s="185"/>
      <c r="N134" s="185"/>
    </row>
    <row r="135" spans="4:14" ht="12.75" x14ac:dyDescent="0.2">
      <c r="D135" s="185"/>
      <c r="E135" s="185"/>
      <c r="F135" s="185"/>
      <c r="G135" s="185"/>
      <c r="H135" s="185"/>
      <c r="I135" s="185"/>
      <c r="J135" s="185"/>
      <c r="M135" s="185"/>
      <c r="N135" s="185"/>
    </row>
    <row r="136" spans="4:14" ht="12.75" x14ac:dyDescent="0.2">
      <c r="D136" s="185"/>
      <c r="E136" s="185"/>
      <c r="F136" s="185"/>
      <c r="G136" s="185"/>
      <c r="H136" s="185"/>
      <c r="I136" s="185"/>
      <c r="J136" s="185"/>
      <c r="M136" s="185"/>
      <c r="N136" s="185"/>
    </row>
    <row r="137" spans="4:14" ht="12.75" x14ac:dyDescent="0.2">
      <c r="D137" s="185"/>
      <c r="E137" s="185"/>
      <c r="F137" s="185"/>
      <c r="G137" s="185"/>
      <c r="H137" s="185"/>
      <c r="I137" s="185"/>
      <c r="J137" s="185"/>
      <c r="M137" s="185"/>
      <c r="N137" s="185"/>
    </row>
    <row r="138" spans="4:14" ht="12.75" x14ac:dyDescent="0.2">
      <c r="D138" s="185"/>
      <c r="E138" s="185"/>
      <c r="F138" s="185"/>
      <c r="G138" s="185"/>
      <c r="H138" s="185"/>
      <c r="I138" s="185"/>
      <c r="J138" s="185"/>
      <c r="M138" s="185"/>
      <c r="N138" s="185"/>
    </row>
    <row r="139" spans="4:14" ht="12.75" x14ac:dyDescent="0.2">
      <c r="D139" s="185"/>
      <c r="E139" s="185"/>
      <c r="F139" s="185"/>
      <c r="G139" s="185"/>
      <c r="H139" s="185"/>
      <c r="I139" s="185"/>
      <c r="J139" s="185"/>
      <c r="M139" s="185"/>
      <c r="N139" s="185"/>
    </row>
    <row r="140" spans="4:14" ht="12.75" x14ac:dyDescent="0.2">
      <c r="D140" s="185"/>
      <c r="E140" s="185"/>
      <c r="F140" s="185"/>
      <c r="G140" s="185"/>
      <c r="H140" s="185"/>
      <c r="I140" s="185"/>
      <c r="J140" s="185"/>
      <c r="M140" s="185"/>
      <c r="N140" s="185"/>
    </row>
    <row r="141" spans="4:14" ht="12.75" x14ac:dyDescent="0.2">
      <c r="D141" s="185"/>
      <c r="E141" s="185"/>
      <c r="F141" s="185"/>
      <c r="G141" s="185"/>
      <c r="H141" s="185"/>
      <c r="I141" s="185"/>
      <c r="J141" s="185"/>
      <c r="M141" s="185"/>
      <c r="N141" s="185"/>
    </row>
    <row r="142" spans="4:14" ht="12.75" x14ac:dyDescent="0.2">
      <c r="D142" s="185"/>
      <c r="E142" s="185"/>
      <c r="F142" s="185"/>
      <c r="G142" s="185"/>
      <c r="H142" s="185"/>
      <c r="I142" s="185"/>
      <c r="J142" s="185"/>
      <c r="M142" s="185"/>
      <c r="N142" s="185"/>
    </row>
    <row r="143" spans="4:14" ht="12.75" x14ac:dyDescent="0.2">
      <c r="D143" s="185"/>
      <c r="E143" s="185"/>
      <c r="F143" s="185"/>
      <c r="G143" s="185"/>
      <c r="H143" s="185"/>
      <c r="I143" s="185"/>
      <c r="J143" s="185"/>
      <c r="M143" s="185"/>
      <c r="N143" s="185"/>
    </row>
    <row r="144" spans="4:14" ht="12.75" x14ac:dyDescent="0.2">
      <c r="D144" s="185"/>
      <c r="E144" s="185"/>
      <c r="F144" s="185"/>
      <c r="G144" s="185"/>
      <c r="H144" s="185"/>
      <c r="I144" s="185"/>
      <c r="J144" s="185"/>
      <c r="M144" s="185"/>
      <c r="N144" s="185"/>
    </row>
    <row r="145" spans="4:14" ht="12.75" x14ac:dyDescent="0.2">
      <c r="D145" s="185"/>
      <c r="E145" s="185"/>
      <c r="F145" s="185"/>
      <c r="G145" s="185"/>
      <c r="H145" s="185"/>
      <c r="I145" s="185"/>
      <c r="J145" s="185"/>
      <c r="M145" s="185"/>
      <c r="N145" s="185"/>
    </row>
    <row r="146" spans="4:14" ht="12.75" x14ac:dyDescent="0.2">
      <c r="D146" s="185"/>
      <c r="E146" s="185"/>
      <c r="F146" s="185"/>
      <c r="G146" s="185"/>
      <c r="H146" s="185"/>
      <c r="I146" s="185"/>
      <c r="J146" s="185"/>
      <c r="M146" s="185"/>
      <c r="N146" s="185"/>
    </row>
    <row r="147" spans="4:14" ht="12.75" x14ac:dyDescent="0.2">
      <c r="D147" s="185"/>
      <c r="E147" s="185"/>
      <c r="F147" s="185"/>
      <c r="G147" s="185"/>
      <c r="H147" s="185"/>
      <c r="I147" s="185"/>
      <c r="J147" s="185"/>
      <c r="M147" s="185"/>
      <c r="N147" s="185"/>
    </row>
    <row r="148" spans="4:14" ht="12.75" x14ac:dyDescent="0.2">
      <c r="D148" s="185"/>
      <c r="E148" s="185"/>
      <c r="F148" s="185"/>
      <c r="G148" s="185"/>
      <c r="H148" s="185"/>
      <c r="I148" s="185"/>
      <c r="J148" s="185"/>
      <c r="M148" s="185"/>
      <c r="N148" s="185"/>
    </row>
    <row r="149" spans="4:14" ht="12.75" x14ac:dyDescent="0.2">
      <c r="D149" s="185"/>
      <c r="E149" s="185"/>
      <c r="F149" s="185"/>
      <c r="G149" s="185"/>
      <c r="H149" s="185"/>
      <c r="I149" s="185"/>
      <c r="J149" s="185"/>
      <c r="M149" s="185"/>
      <c r="N149" s="185"/>
    </row>
    <row r="150" spans="4:14" ht="12.75" x14ac:dyDescent="0.2">
      <c r="D150" s="185"/>
      <c r="E150" s="185"/>
      <c r="F150" s="185"/>
      <c r="G150" s="185"/>
      <c r="H150" s="185"/>
      <c r="I150" s="185"/>
      <c r="J150" s="185"/>
      <c r="M150" s="185"/>
      <c r="N150" s="185"/>
    </row>
    <row r="151" spans="4:14" ht="12.75" x14ac:dyDescent="0.2">
      <c r="D151" s="185"/>
      <c r="E151" s="185"/>
      <c r="F151" s="185"/>
      <c r="G151" s="185"/>
      <c r="H151" s="185"/>
      <c r="I151" s="185"/>
      <c r="J151" s="185"/>
      <c r="M151" s="185"/>
      <c r="N151" s="185"/>
    </row>
    <row r="152" spans="4:14" ht="12.75" x14ac:dyDescent="0.2">
      <c r="D152" s="185"/>
      <c r="E152" s="185"/>
      <c r="F152" s="185"/>
      <c r="G152" s="185"/>
      <c r="H152" s="185"/>
      <c r="I152" s="185"/>
      <c r="J152" s="185"/>
      <c r="M152" s="185"/>
      <c r="N152" s="185"/>
    </row>
    <row r="153" spans="4:14" ht="12.75" x14ac:dyDescent="0.2">
      <c r="D153" s="185"/>
      <c r="E153" s="185"/>
      <c r="F153" s="185"/>
      <c r="G153" s="185"/>
      <c r="H153" s="185"/>
      <c r="I153" s="185"/>
      <c r="J153" s="185"/>
      <c r="M153" s="185"/>
      <c r="N153" s="185"/>
    </row>
    <row r="154" spans="4:14" ht="12.75" x14ac:dyDescent="0.2">
      <c r="D154" s="185"/>
      <c r="E154" s="185"/>
      <c r="F154" s="185"/>
      <c r="G154" s="185"/>
      <c r="H154" s="185"/>
      <c r="I154" s="185"/>
      <c r="J154" s="185"/>
      <c r="M154" s="185"/>
      <c r="N154" s="185"/>
    </row>
    <row r="155" spans="4:14" ht="12.75" x14ac:dyDescent="0.2">
      <c r="D155" s="185"/>
      <c r="E155" s="185"/>
      <c r="F155" s="185"/>
      <c r="G155" s="185"/>
      <c r="H155" s="185"/>
      <c r="I155" s="185"/>
      <c r="J155" s="185"/>
      <c r="M155" s="185"/>
      <c r="N155" s="185"/>
    </row>
    <row r="156" spans="4:14" ht="12.75" x14ac:dyDescent="0.2">
      <c r="D156" s="185"/>
      <c r="E156" s="185"/>
      <c r="F156" s="185"/>
      <c r="G156" s="185"/>
      <c r="H156" s="185"/>
      <c r="I156" s="185"/>
      <c r="J156" s="185"/>
      <c r="M156" s="185"/>
      <c r="N156" s="185"/>
    </row>
    <row r="157" spans="4:14" ht="12.75" x14ac:dyDescent="0.2">
      <c r="D157" s="185"/>
      <c r="E157" s="185"/>
      <c r="F157" s="185"/>
      <c r="G157" s="185"/>
      <c r="H157" s="185"/>
      <c r="I157" s="185"/>
      <c r="J157" s="185"/>
      <c r="M157" s="185"/>
      <c r="N157" s="185"/>
    </row>
    <row r="158" spans="4:14" ht="12.75" x14ac:dyDescent="0.2">
      <c r="D158" s="185"/>
      <c r="E158" s="185"/>
      <c r="F158" s="185"/>
      <c r="G158" s="185"/>
      <c r="H158" s="185"/>
      <c r="I158" s="185"/>
      <c r="J158" s="185"/>
      <c r="M158" s="185"/>
      <c r="N158" s="185"/>
    </row>
    <row r="159" spans="4:14" ht="12.75" x14ac:dyDescent="0.2">
      <c r="D159" s="185"/>
      <c r="E159" s="185"/>
      <c r="F159" s="185"/>
      <c r="G159" s="185"/>
      <c r="H159" s="185"/>
      <c r="I159" s="185"/>
      <c r="J159" s="185"/>
      <c r="M159" s="185"/>
      <c r="N159" s="185"/>
    </row>
    <row r="160" spans="4:14" ht="12.75" x14ac:dyDescent="0.2">
      <c r="D160" s="185"/>
      <c r="E160" s="185"/>
      <c r="F160" s="185"/>
      <c r="G160" s="185"/>
      <c r="H160" s="185"/>
      <c r="I160" s="185"/>
      <c r="J160" s="185"/>
      <c r="M160" s="185"/>
      <c r="N160" s="185"/>
    </row>
    <row r="161" spans="4:14" ht="12.75" x14ac:dyDescent="0.2">
      <c r="D161" s="185"/>
      <c r="E161" s="185"/>
      <c r="F161" s="185"/>
      <c r="G161" s="185"/>
      <c r="H161" s="185"/>
      <c r="I161" s="185"/>
      <c r="J161" s="185"/>
      <c r="M161" s="185"/>
      <c r="N161" s="185"/>
    </row>
    <row r="162" spans="4:14" ht="12.75" x14ac:dyDescent="0.2">
      <c r="D162" s="185"/>
      <c r="E162" s="185"/>
      <c r="F162" s="185"/>
      <c r="G162" s="185"/>
      <c r="H162" s="185"/>
      <c r="I162" s="185"/>
      <c r="J162" s="185"/>
      <c r="M162" s="185"/>
      <c r="N162" s="185"/>
    </row>
    <row r="163" spans="4:14" ht="12.75" x14ac:dyDescent="0.2">
      <c r="D163" s="185"/>
      <c r="E163" s="185"/>
      <c r="F163" s="185"/>
      <c r="G163" s="185"/>
      <c r="H163" s="185"/>
      <c r="I163" s="185"/>
      <c r="J163" s="185"/>
      <c r="M163" s="185"/>
      <c r="N163" s="185"/>
    </row>
    <row r="164" spans="4:14" ht="12.75" x14ac:dyDescent="0.2">
      <c r="D164" s="185"/>
      <c r="E164" s="185"/>
      <c r="F164" s="185"/>
      <c r="G164" s="185"/>
      <c r="H164" s="185"/>
      <c r="I164" s="185"/>
      <c r="J164" s="185"/>
      <c r="M164" s="185"/>
      <c r="N164" s="185"/>
    </row>
    <row r="165" spans="4:14" ht="12.75" x14ac:dyDescent="0.2">
      <c r="D165" s="185"/>
      <c r="E165" s="185"/>
      <c r="F165" s="185"/>
      <c r="G165" s="185"/>
      <c r="H165" s="185"/>
      <c r="I165" s="185"/>
      <c r="J165" s="185"/>
      <c r="M165" s="185"/>
      <c r="N165" s="185"/>
    </row>
    <row r="166" spans="4:14" ht="12.75" x14ac:dyDescent="0.2">
      <c r="D166" s="185"/>
      <c r="E166" s="185"/>
      <c r="F166" s="185"/>
      <c r="G166" s="185"/>
      <c r="H166" s="185"/>
      <c r="I166" s="185"/>
      <c r="J166" s="185"/>
      <c r="M166" s="185"/>
      <c r="N166" s="185"/>
    </row>
    <row r="167" spans="4:14" ht="12.75" x14ac:dyDescent="0.2">
      <c r="D167" s="185"/>
      <c r="E167" s="185"/>
      <c r="F167" s="185"/>
      <c r="G167" s="185"/>
      <c r="H167" s="185"/>
      <c r="I167" s="185"/>
      <c r="J167" s="185"/>
      <c r="M167" s="185"/>
      <c r="N167" s="185"/>
    </row>
    <row r="168" spans="4:14" ht="12.75" x14ac:dyDescent="0.2">
      <c r="D168" s="185"/>
      <c r="E168" s="185"/>
      <c r="F168" s="185"/>
      <c r="G168" s="185"/>
      <c r="H168" s="185"/>
      <c r="I168" s="185"/>
      <c r="J168" s="185"/>
      <c r="M168" s="185"/>
      <c r="N168" s="185"/>
    </row>
    <row r="169" spans="4:14" ht="12.75" x14ac:dyDescent="0.2">
      <c r="D169" s="185"/>
      <c r="E169" s="185"/>
      <c r="F169" s="185"/>
      <c r="G169" s="185"/>
      <c r="H169" s="185"/>
      <c r="I169" s="185"/>
      <c r="J169" s="185"/>
      <c r="M169" s="185"/>
      <c r="N169" s="185"/>
    </row>
    <row r="170" spans="4:14" ht="12.75" x14ac:dyDescent="0.2">
      <c r="D170" s="185"/>
      <c r="E170" s="185"/>
      <c r="F170" s="185"/>
      <c r="G170" s="185"/>
      <c r="H170" s="185"/>
      <c r="I170" s="185"/>
      <c r="J170" s="185"/>
      <c r="M170" s="185"/>
      <c r="N170" s="185"/>
    </row>
    <row r="171" spans="4:14" ht="12.75" x14ac:dyDescent="0.2">
      <c r="D171" s="185"/>
      <c r="E171" s="185"/>
      <c r="F171" s="185"/>
      <c r="G171" s="185"/>
      <c r="H171" s="185"/>
      <c r="I171" s="185"/>
      <c r="J171" s="185"/>
      <c r="M171" s="185"/>
      <c r="N171" s="185"/>
    </row>
    <row r="172" spans="4:14" ht="12.75" x14ac:dyDescent="0.2">
      <c r="D172" s="185"/>
      <c r="E172" s="185"/>
      <c r="F172" s="185"/>
      <c r="G172" s="185"/>
      <c r="H172" s="185"/>
      <c r="I172" s="185"/>
      <c r="J172" s="185"/>
      <c r="M172" s="185"/>
      <c r="N172" s="185"/>
    </row>
    <row r="173" spans="4:14" ht="12.75" x14ac:dyDescent="0.2">
      <c r="D173" s="185"/>
      <c r="E173" s="185"/>
      <c r="F173" s="185"/>
      <c r="G173" s="185"/>
      <c r="H173" s="185"/>
      <c r="I173" s="185"/>
      <c r="J173" s="185"/>
      <c r="M173" s="185"/>
      <c r="N173" s="185"/>
    </row>
    <row r="174" spans="4:14" ht="12.75" x14ac:dyDescent="0.2">
      <c r="D174" s="185"/>
      <c r="E174" s="185"/>
      <c r="F174" s="185"/>
      <c r="G174" s="185"/>
      <c r="H174" s="185"/>
      <c r="I174" s="185"/>
      <c r="J174" s="185"/>
      <c r="M174" s="185"/>
      <c r="N174" s="185"/>
    </row>
    <row r="175" spans="4:14" ht="12.75" x14ac:dyDescent="0.2">
      <c r="D175" s="185"/>
      <c r="E175" s="185"/>
      <c r="F175" s="185"/>
      <c r="G175" s="185"/>
      <c r="H175" s="185"/>
      <c r="I175" s="185"/>
      <c r="J175" s="185"/>
      <c r="M175" s="185"/>
      <c r="N175" s="185"/>
    </row>
    <row r="176" spans="4:14" ht="12.75" x14ac:dyDescent="0.2">
      <c r="D176" s="185"/>
      <c r="E176" s="185"/>
      <c r="F176" s="185"/>
      <c r="G176" s="185"/>
      <c r="H176" s="185"/>
      <c r="I176" s="185"/>
      <c r="J176" s="185"/>
      <c r="M176" s="185"/>
      <c r="N176" s="185"/>
    </row>
    <row r="177" spans="4:14" ht="12.75" x14ac:dyDescent="0.2">
      <c r="D177" s="185"/>
      <c r="E177" s="185"/>
      <c r="F177" s="185"/>
      <c r="G177" s="185"/>
      <c r="H177" s="185"/>
      <c r="I177" s="185"/>
      <c r="J177" s="185"/>
      <c r="M177" s="185"/>
      <c r="N177" s="185"/>
    </row>
    <row r="178" spans="4:14" ht="12.75" x14ac:dyDescent="0.2">
      <c r="D178" s="185"/>
      <c r="E178" s="185"/>
      <c r="F178" s="185"/>
      <c r="G178" s="185"/>
      <c r="H178" s="185"/>
      <c r="I178" s="185"/>
      <c r="J178" s="185"/>
      <c r="M178" s="185"/>
      <c r="N178" s="185"/>
    </row>
    <row r="179" spans="4:14" ht="12.75" x14ac:dyDescent="0.2">
      <c r="D179" s="185"/>
      <c r="E179" s="185"/>
      <c r="F179" s="185"/>
      <c r="G179" s="185"/>
      <c r="H179" s="185"/>
      <c r="I179" s="185"/>
      <c r="J179" s="185"/>
      <c r="M179" s="185"/>
      <c r="N179" s="185"/>
    </row>
    <row r="180" spans="4:14" ht="12.75" x14ac:dyDescent="0.2">
      <c r="D180" s="185"/>
      <c r="E180" s="185"/>
      <c r="F180" s="185"/>
      <c r="G180" s="185"/>
      <c r="H180" s="185"/>
      <c r="I180" s="185"/>
      <c r="J180" s="185"/>
      <c r="M180" s="185"/>
      <c r="N180" s="185"/>
    </row>
    <row r="181" spans="4:14" ht="12.75" x14ac:dyDescent="0.2">
      <c r="D181" s="185"/>
      <c r="E181" s="185"/>
      <c r="F181" s="185"/>
      <c r="G181" s="185"/>
      <c r="H181" s="185"/>
      <c r="I181" s="185"/>
      <c r="J181" s="185"/>
      <c r="M181" s="185"/>
      <c r="N181" s="185"/>
    </row>
    <row r="182" spans="4:14" ht="12.75" x14ac:dyDescent="0.2">
      <c r="D182" s="185"/>
      <c r="E182" s="185"/>
      <c r="F182" s="185"/>
      <c r="G182" s="185"/>
      <c r="H182" s="185"/>
      <c r="I182" s="185"/>
      <c r="J182" s="185"/>
      <c r="M182" s="185"/>
      <c r="N182" s="185"/>
    </row>
    <row r="183" spans="4:14" ht="12.75" x14ac:dyDescent="0.2">
      <c r="D183" s="185"/>
      <c r="E183" s="185"/>
      <c r="F183" s="185"/>
      <c r="G183" s="185"/>
      <c r="H183" s="185"/>
      <c r="I183" s="185"/>
      <c r="J183" s="185"/>
      <c r="M183" s="185"/>
      <c r="N183" s="185"/>
    </row>
    <row r="184" spans="4:14" ht="12.75" x14ac:dyDescent="0.2">
      <c r="D184" s="185"/>
      <c r="E184" s="185"/>
      <c r="F184" s="185"/>
      <c r="G184" s="185"/>
      <c r="H184" s="185"/>
      <c r="I184" s="185"/>
      <c r="J184" s="185"/>
      <c r="M184" s="185"/>
      <c r="N184" s="185"/>
    </row>
    <row r="185" spans="4:14" ht="12.75" x14ac:dyDescent="0.2">
      <c r="D185" s="185"/>
      <c r="E185" s="185"/>
      <c r="F185" s="185"/>
      <c r="G185" s="185"/>
      <c r="H185" s="185"/>
      <c r="I185" s="185"/>
      <c r="J185" s="185"/>
      <c r="M185" s="185"/>
      <c r="N185" s="185"/>
    </row>
    <row r="186" spans="4:14" ht="12.75" x14ac:dyDescent="0.2">
      <c r="D186" s="185"/>
      <c r="E186" s="185"/>
      <c r="F186" s="185"/>
      <c r="G186" s="185"/>
      <c r="H186" s="185"/>
      <c r="I186" s="185"/>
      <c r="J186" s="185"/>
      <c r="M186" s="185"/>
      <c r="N186" s="185"/>
    </row>
    <row r="187" spans="4:14" ht="12.75" x14ac:dyDescent="0.2">
      <c r="D187" s="185"/>
      <c r="E187" s="185"/>
      <c r="F187" s="185"/>
      <c r="G187" s="185"/>
      <c r="H187" s="185"/>
      <c r="I187" s="185"/>
      <c r="J187" s="185"/>
      <c r="M187" s="185"/>
      <c r="N187" s="185"/>
    </row>
    <row r="188" spans="4:14" ht="12.75" x14ac:dyDescent="0.2">
      <c r="D188" s="185"/>
      <c r="E188" s="185"/>
      <c r="F188" s="185"/>
      <c r="G188" s="185"/>
      <c r="H188" s="185"/>
      <c r="I188" s="185"/>
      <c r="J188" s="185"/>
      <c r="M188" s="185"/>
      <c r="N188" s="185"/>
    </row>
    <row r="189" spans="4:14" ht="12.75" x14ac:dyDescent="0.2">
      <c r="D189" s="185"/>
      <c r="E189" s="185"/>
      <c r="F189" s="185"/>
      <c r="G189" s="185"/>
      <c r="H189" s="185"/>
      <c r="I189" s="185"/>
      <c r="J189" s="185"/>
      <c r="M189" s="185"/>
      <c r="N189" s="185"/>
    </row>
    <row r="190" spans="4:14" ht="12.75" x14ac:dyDescent="0.2">
      <c r="D190" s="185"/>
      <c r="E190" s="185"/>
      <c r="F190" s="185"/>
      <c r="G190" s="185"/>
      <c r="H190" s="185"/>
      <c r="I190" s="185"/>
      <c r="J190" s="185"/>
      <c r="M190" s="185"/>
      <c r="N190" s="185"/>
    </row>
    <row r="191" spans="4:14" ht="12.75" x14ac:dyDescent="0.2">
      <c r="D191" s="185"/>
      <c r="E191" s="185"/>
      <c r="F191" s="185"/>
      <c r="G191" s="185"/>
      <c r="H191" s="185"/>
      <c r="I191" s="185"/>
      <c r="J191" s="185"/>
      <c r="M191" s="185"/>
      <c r="N191" s="185"/>
    </row>
    <row r="192" spans="4:14" ht="12.75" x14ac:dyDescent="0.2">
      <c r="D192" s="185"/>
      <c r="E192" s="185"/>
      <c r="F192" s="185"/>
      <c r="G192" s="185"/>
      <c r="H192" s="185"/>
      <c r="I192" s="185"/>
      <c r="J192" s="185"/>
      <c r="M192" s="185"/>
      <c r="N192" s="185"/>
    </row>
    <row r="193" spans="4:14" ht="12.75" x14ac:dyDescent="0.2">
      <c r="D193" s="185"/>
      <c r="E193" s="185"/>
      <c r="F193" s="185"/>
      <c r="G193" s="185"/>
      <c r="H193" s="185"/>
      <c r="I193" s="185"/>
      <c r="J193" s="185"/>
      <c r="M193" s="185"/>
      <c r="N193" s="185"/>
    </row>
    <row r="194" spans="4:14" ht="12.75" x14ac:dyDescent="0.2">
      <c r="D194" s="185"/>
      <c r="E194" s="185"/>
      <c r="F194" s="185"/>
      <c r="G194" s="185"/>
      <c r="H194" s="185"/>
      <c r="I194" s="185"/>
      <c r="J194" s="185"/>
      <c r="M194" s="185"/>
      <c r="N194" s="185"/>
    </row>
    <row r="195" spans="4:14" ht="12.75" x14ac:dyDescent="0.2">
      <c r="D195" s="185"/>
      <c r="E195" s="185"/>
      <c r="F195" s="185"/>
      <c r="G195" s="185"/>
      <c r="H195" s="185"/>
      <c r="I195" s="185"/>
      <c r="J195" s="185"/>
      <c r="M195" s="185"/>
      <c r="N195" s="185"/>
    </row>
    <row r="196" spans="4:14" ht="12.75" x14ac:dyDescent="0.2">
      <c r="D196" s="185"/>
      <c r="E196" s="185"/>
      <c r="F196" s="185"/>
      <c r="G196" s="185"/>
      <c r="H196" s="185"/>
      <c r="I196" s="185"/>
      <c r="J196" s="185"/>
      <c r="M196" s="185"/>
      <c r="N196" s="185"/>
    </row>
    <row r="197" spans="4:14" ht="12.75" x14ac:dyDescent="0.2">
      <c r="D197" s="185"/>
      <c r="E197" s="185"/>
      <c r="F197" s="185"/>
      <c r="G197" s="185"/>
      <c r="H197" s="185"/>
      <c r="I197" s="185"/>
      <c r="J197" s="185"/>
      <c r="M197" s="185"/>
      <c r="N197" s="185"/>
    </row>
    <row r="198" spans="4:14" ht="12.75" x14ac:dyDescent="0.2">
      <c r="D198" s="185"/>
      <c r="E198" s="185"/>
      <c r="F198" s="185"/>
      <c r="G198" s="185"/>
      <c r="H198" s="185"/>
      <c r="I198" s="185"/>
      <c r="J198" s="185"/>
      <c r="M198" s="185"/>
      <c r="N198" s="185"/>
    </row>
    <row r="199" spans="4:14" ht="12.75" x14ac:dyDescent="0.2">
      <c r="D199" s="185"/>
      <c r="E199" s="185"/>
      <c r="F199" s="185"/>
      <c r="G199" s="185"/>
      <c r="H199" s="185"/>
      <c r="I199" s="185"/>
      <c r="J199" s="185"/>
      <c r="M199" s="185"/>
      <c r="N199" s="185"/>
    </row>
    <row r="200" spans="4:14" ht="12.75" x14ac:dyDescent="0.2">
      <c r="D200" s="185"/>
      <c r="E200" s="185"/>
      <c r="F200" s="185"/>
      <c r="G200" s="185"/>
      <c r="H200" s="185"/>
      <c r="I200" s="185"/>
      <c r="J200" s="185"/>
      <c r="M200" s="185"/>
      <c r="N200" s="185"/>
    </row>
    <row r="201" spans="4:14" ht="12.75" x14ac:dyDescent="0.2">
      <c r="D201" s="185"/>
      <c r="E201" s="185"/>
      <c r="F201" s="185"/>
      <c r="G201" s="185"/>
      <c r="H201" s="185"/>
      <c r="I201" s="185"/>
      <c r="J201" s="185"/>
      <c r="M201" s="185"/>
      <c r="N201" s="185"/>
    </row>
    <row r="202" spans="4:14" ht="12.75" x14ac:dyDescent="0.2">
      <c r="D202" s="185"/>
      <c r="E202" s="185"/>
      <c r="F202" s="185"/>
      <c r="G202" s="185"/>
      <c r="H202" s="185"/>
      <c r="I202" s="185"/>
      <c r="J202" s="185"/>
      <c r="M202" s="185"/>
      <c r="N202" s="185"/>
    </row>
    <row r="203" spans="4:14" ht="12.75" x14ac:dyDescent="0.2">
      <c r="D203" s="185"/>
      <c r="E203" s="185"/>
      <c r="F203" s="185"/>
      <c r="G203" s="185"/>
      <c r="H203" s="185"/>
      <c r="I203" s="185"/>
      <c r="J203" s="185"/>
      <c r="M203" s="185"/>
      <c r="N203" s="185"/>
    </row>
    <row r="204" spans="4:14" ht="12.75" x14ac:dyDescent="0.2">
      <c r="D204" s="185"/>
      <c r="E204" s="185"/>
      <c r="F204" s="185"/>
      <c r="G204" s="185"/>
      <c r="H204" s="185"/>
      <c r="I204" s="185"/>
      <c r="J204" s="185"/>
      <c r="M204" s="185"/>
      <c r="N204" s="185"/>
    </row>
    <row r="205" spans="4:14" ht="12.75" x14ac:dyDescent="0.2">
      <c r="D205" s="185"/>
      <c r="E205" s="185"/>
      <c r="F205" s="185"/>
      <c r="G205" s="185"/>
      <c r="H205" s="185"/>
      <c r="I205" s="185"/>
      <c r="J205" s="185"/>
      <c r="M205" s="185"/>
      <c r="N205" s="185"/>
    </row>
    <row r="206" spans="4:14" ht="12.75" x14ac:dyDescent="0.2">
      <c r="D206" s="185"/>
      <c r="E206" s="185"/>
      <c r="F206" s="185"/>
      <c r="G206" s="185"/>
      <c r="H206" s="185"/>
      <c r="I206" s="185"/>
      <c r="J206" s="185"/>
      <c r="M206" s="185"/>
      <c r="N206" s="185"/>
    </row>
    <row r="207" spans="4:14" ht="12.75" x14ac:dyDescent="0.2">
      <c r="D207" s="185"/>
      <c r="E207" s="185"/>
      <c r="F207" s="185"/>
      <c r="G207" s="185"/>
      <c r="H207" s="185"/>
      <c r="I207" s="185"/>
      <c r="J207" s="185"/>
      <c r="M207" s="185"/>
      <c r="N207" s="185"/>
    </row>
    <row r="208" spans="4:14" ht="12.75" x14ac:dyDescent="0.2">
      <c r="D208" s="185"/>
      <c r="E208" s="185"/>
      <c r="F208" s="185"/>
      <c r="G208" s="185"/>
      <c r="H208" s="185"/>
      <c r="I208" s="185"/>
      <c r="J208" s="185"/>
      <c r="M208" s="185"/>
      <c r="N208" s="185"/>
    </row>
    <row r="209" spans="4:14" ht="12.75" x14ac:dyDescent="0.2">
      <c r="D209" s="185"/>
      <c r="E209" s="185"/>
      <c r="F209" s="185"/>
      <c r="G209" s="185"/>
      <c r="H209" s="185"/>
      <c r="I209" s="185"/>
      <c r="J209" s="185"/>
      <c r="M209" s="185"/>
      <c r="N209" s="185"/>
    </row>
    <row r="210" spans="4:14" ht="12.75" x14ac:dyDescent="0.2">
      <c r="D210" s="185"/>
      <c r="E210" s="185"/>
      <c r="F210" s="185"/>
      <c r="G210" s="185"/>
      <c r="H210" s="185"/>
      <c r="I210" s="185"/>
      <c r="J210" s="185"/>
      <c r="M210" s="185"/>
      <c r="N210" s="185"/>
    </row>
    <row r="211" spans="4:14" ht="12.75" x14ac:dyDescent="0.2">
      <c r="D211" s="185"/>
      <c r="E211" s="185"/>
      <c r="F211" s="185"/>
      <c r="G211" s="185"/>
      <c r="H211" s="185"/>
      <c r="I211" s="185"/>
      <c r="J211" s="185"/>
      <c r="M211" s="185"/>
      <c r="N211" s="185"/>
    </row>
    <row r="212" spans="4:14" ht="12.75" x14ac:dyDescent="0.2">
      <c r="D212" s="185"/>
      <c r="E212" s="185"/>
      <c r="F212" s="185"/>
      <c r="G212" s="185"/>
      <c r="H212" s="185"/>
      <c r="I212" s="185"/>
      <c r="J212" s="185"/>
      <c r="M212" s="185"/>
      <c r="N212" s="185"/>
    </row>
    <row r="213" spans="4:14" ht="12.75" x14ac:dyDescent="0.2">
      <c r="D213" s="185"/>
      <c r="E213" s="185"/>
      <c r="F213" s="185"/>
      <c r="G213" s="185"/>
      <c r="H213" s="185"/>
      <c r="I213" s="185"/>
      <c r="J213" s="185"/>
      <c r="M213" s="185"/>
      <c r="N213" s="185"/>
    </row>
    <row r="214" spans="4:14" ht="12.75" x14ac:dyDescent="0.2">
      <c r="D214" s="185"/>
      <c r="E214" s="185"/>
      <c r="F214" s="185"/>
      <c r="G214" s="185"/>
      <c r="H214" s="185"/>
      <c r="I214" s="185"/>
      <c r="J214" s="185"/>
      <c r="M214" s="185"/>
      <c r="N214" s="185"/>
    </row>
    <row r="215" spans="4:14" ht="12.75" x14ac:dyDescent="0.2">
      <c r="D215" s="185"/>
      <c r="E215" s="185"/>
      <c r="F215" s="185"/>
      <c r="G215" s="185"/>
      <c r="H215" s="185"/>
      <c r="I215" s="185"/>
      <c r="J215" s="185"/>
      <c r="M215" s="185"/>
      <c r="N215" s="185"/>
    </row>
    <row r="216" spans="4:14" ht="12.75" x14ac:dyDescent="0.2">
      <c r="D216" s="185"/>
      <c r="E216" s="185"/>
      <c r="F216" s="185"/>
      <c r="G216" s="185"/>
      <c r="H216" s="185"/>
      <c r="I216" s="185"/>
      <c r="J216" s="185"/>
      <c r="M216" s="185"/>
      <c r="N216" s="185"/>
    </row>
    <row r="217" spans="4:14" ht="12.75" x14ac:dyDescent="0.2">
      <c r="D217" s="185"/>
      <c r="E217" s="185"/>
      <c r="F217" s="185"/>
      <c r="G217" s="185"/>
      <c r="H217" s="185"/>
      <c r="I217" s="185"/>
      <c r="J217" s="185"/>
      <c r="M217" s="185"/>
      <c r="N217" s="185"/>
    </row>
    <row r="218" spans="4:14" ht="12.75" x14ac:dyDescent="0.2">
      <c r="D218" s="185"/>
      <c r="E218" s="185"/>
      <c r="F218" s="185"/>
      <c r="G218" s="185"/>
      <c r="H218" s="185"/>
      <c r="I218" s="185"/>
      <c r="J218" s="185"/>
      <c r="M218" s="185"/>
      <c r="N218" s="185"/>
    </row>
    <row r="219" spans="4:14" ht="12.75" x14ac:dyDescent="0.2">
      <c r="D219" s="185"/>
      <c r="E219" s="185"/>
      <c r="F219" s="185"/>
      <c r="G219" s="185"/>
      <c r="H219" s="185"/>
      <c r="I219" s="185"/>
      <c r="J219" s="185"/>
      <c r="M219" s="185"/>
      <c r="N219" s="185"/>
    </row>
    <row r="220" spans="4:14" ht="12.75" x14ac:dyDescent="0.2">
      <c r="D220" s="185"/>
      <c r="E220" s="185"/>
      <c r="F220" s="185"/>
      <c r="G220" s="185"/>
      <c r="H220" s="185"/>
      <c r="I220" s="185"/>
      <c r="J220" s="185"/>
      <c r="M220" s="185"/>
      <c r="N220" s="185"/>
    </row>
    <row r="221" spans="4:14" ht="12.75" x14ac:dyDescent="0.2">
      <c r="D221" s="185"/>
      <c r="E221" s="185"/>
      <c r="F221" s="185"/>
      <c r="G221" s="185"/>
      <c r="H221" s="185"/>
      <c r="I221" s="185"/>
      <c r="J221" s="185"/>
      <c r="M221" s="185"/>
      <c r="N221" s="185"/>
    </row>
    <row r="222" spans="4:14" ht="12.75" x14ac:dyDescent="0.2">
      <c r="D222" s="185"/>
      <c r="E222" s="185"/>
      <c r="F222" s="185"/>
      <c r="G222" s="185"/>
      <c r="H222" s="185"/>
      <c r="I222" s="185"/>
      <c r="J222" s="185"/>
      <c r="M222" s="185"/>
      <c r="N222" s="185"/>
    </row>
    <row r="223" spans="4:14" ht="12.75" x14ac:dyDescent="0.2">
      <c r="D223" s="185"/>
      <c r="E223" s="185"/>
      <c r="F223" s="185"/>
      <c r="G223" s="185"/>
      <c r="H223" s="185"/>
      <c r="I223" s="185"/>
      <c r="J223" s="185"/>
      <c r="M223" s="185"/>
      <c r="N223" s="185"/>
    </row>
    <row r="224" spans="4:14" ht="12.75" x14ac:dyDescent="0.2">
      <c r="D224" s="185"/>
      <c r="E224" s="185"/>
      <c r="F224" s="185"/>
      <c r="G224" s="185"/>
      <c r="H224" s="185"/>
      <c r="I224" s="185"/>
      <c r="J224" s="185"/>
      <c r="M224" s="185"/>
      <c r="N224" s="185"/>
    </row>
    <row r="225" spans="4:14" ht="12.75" x14ac:dyDescent="0.2">
      <c r="D225" s="185"/>
      <c r="E225" s="185"/>
      <c r="F225" s="185"/>
      <c r="G225" s="185"/>
      <c r="H225" s="185"/>
      <c r="I225" s="185"/>
      <c r="J225" s="185"/>
      <c r="M225" s="185"/>
      <c r="N225" s="185"/>
    </row>
    <row r="226" spans="4:14" ht="12.75" x14ac:dyDescent="0.2">
      <c r="D226" s="185"/>
      <c r="E226" s="185"/>
      <c r="F226" s="185"/>
      <c r="G226" s="185"/>
      <c r="H226" s="185"/>
      <c r="I226" s="185"/>
      <c r="J226" s="185"/>
      <c r="M226" s="185"/>
      <c r="N226" s="185"/>
    </row>
    <row r="227" spans="4:14" ht="12.75" x14ac:dyDescent="0.2">
      <c r="D227" s="185"/>
      <c r="E227" s="185"/>
      <c r="F227" s="185"/>
      <c r="G227" s="185"/>
      <c r="H227" s="185"/>
      <c r="I227" s="185"/>
      <c r="J227" s="185"/>
      <c r="M227" s="185"/>
      <c r="N227" s="185"/>
    </row>
    <row r="228" spans="4:14" ht="12.75" x14ac:dyDescent="0.2">
      <c r="D228" s="185"/>
      <c r="E228" s="185"/>
      <c r="F228" s="185"/>
      <c r="G228" s="185"/>
      <c r="H228" s="185"/>
      <c r="I228" s="185"/>
      <c r="J228" s="185"/>
      <c r="M228" s="185"/>
      <c r="N228" s="185"/>
    </row>
    <row r="229" spans="4:14" ht="12.75" x14ac:dyDescent="0.2">
      <c r="D229" s="185"/>
      <c r="E229" s="185"/>
      <c r="F229" s="185"/>
      <c r="G229" s="185"/>
      <c r="H229" s="185"/>
      <c r="I229" s="185"/>
      <c r="J229" s="185"/>
      <c r="M229" s="185"/>
      <c r="N229" s="185"/>
    </row>
    <row r="230" spans="4:14" ht="12.75" x14ac:dyDescent="0.2">
      <c r="D230" s="185"/>
      <c r="E230" s="185"/>
      <c r="F230" s="185"/>
      <c r="G230" s="185"/>
      <c r="H230" s="185"/>
      <c r="I230" s="185"/>
      <c r="J230" s="185"/>
      <c r="M230" s="185"/>
      <c r="N230" s="185"/>
    </row>
    <row r="231" spans="4:14" ht="12.75" x14ac:dyDescent="0.2">
      <c r="D231" s="185"/>
      <c r="E231" s="185"/>
      <c r="F231" s="185"/>
      <c r="G231" s="185"/>
      <c r="H231" s="185"/>
      <c r="I231" s="185"/>
      <c r="J231" s="185"/>
      <c r="M231" s="185"/>
      <c r="N231" s="185"/>
    </row>
    <row r="232" spans="4:14" ht="12.75" x14ac:dyDescent="0.2">
      <c r="D232" s="185"/>
      <c r="E232" s="185"/>
      <c r="F232" s="185"/>
      <c r="G232" s="185"/>
      <c r="H232" s="185"/>
      <c r="I232" s="185"/>
      <c r="J232" s="185"/>
      <c r="M232" s="185"/>
      <c r="N232" s="185"/>
    </row>
    <row r="233" spans="4:14" ht="12.75" x14ac:dyDescent="0.2">
      <c r="D233" s="185"/>
      <c r="E233" s="185"/>
      <c r="F233" s="185"/>
      <c r="G233" s="185"/>
      <c r="H233" s="185"/>
      <c r="I233" s="185"/>
      <c r="J233" s="185"/>
      <c r="M233" s="185"/>
      <c r="N233" s="185"/>
    </row>
    <row r="234" spans="4:14" ht="12.75" x14ac:dyDescent="0.2">
      <c r="D234" s="185"/>
      <c r="E234" s="185"/>
      <c r="F234" s="185"/>
      <c r="G234" s="185"/>
      <c r="H234" s="185"/>
      <c r="I234" s="185"/>
      <c r="J234" s="185"/>
      <c r="M234" s="185"/>
      <c r="N234" s="185"/>
    </row>
    <row r="235" spans="4:14" ht="12.75" x14ac:dyDescent="0.2">
      <c r="D235" s="185"/>
      <c r="E235" s="185"/>
      <c r="F235" s="185"/>
      <c r="G235" s="185"/>
      <c r="H235" s="185"/>
      <c r="I235" s="185"/>
      <c r="J235" s="185"/>
      <c r="M235" s="185"/>
      <c r="N235" s="185"/>
    </row>
    <row r="236" spans="4:14" ht="12.75" x14ac:dyDescent="0.2">
      <c r="D236" s="185"/>
      <c r="E236" s="185"/>
      <c r="F236" s="185"/>
      <c r="G236" s="185"/>
      <c r="H236" s="185"/>
      <c r="I236" s="185"/>
      <c r="J236" s="185"/>
      <c r="M236" s="185"/>
      <c r="N236" s="185"/>
    </row>
    <row r="237" spans="4:14" ht="12.75" x14ac:dyDescent="0.2">
      <c r="D237" s="185"/>
      <c r="E237" s="185"/>
      <c r="F237" s="185"/>
      <c r="G237" s="185"/>
      <c r="H237" s="185"/>
      <c r="I237" s="185"/>
      <c r="J237" s="185"/>
      <c r="M237" s="185"/>
      <c r="N237" s="185"/>
    </row>
    <row r="238" spans="4:14" ht="12.75" x14ac:dyDescent="0.2">
      <c r="D238" s="185"/>
      <c r="E238" s="185"/>
      <c r="F238" s="185"/>
      <c r="G238" s="185"/>
      <c r="H238" s="185"/>
      <c r="I238" s="185"/>
      <c r="J238" s="185"/>
      <c r="M238" s="185"/>
      <c r="N238" s="185"/>
    </row>
    <row r="239" spans="4:14" ht="12.75" x14ac:dyDescent="0.2">
      <c r="D239" s="185"/>
      <c r="E239" s="185"/>
      <c r="F239" s="185"/>
      <c r="G239" s="185"/>
      <c r="H239" s="185"/>
      <c r="I239" s="185"/>
      <c r="J239" s="185"/>
      <c r="M239" s="185"/>
      <c r="N239" s="185"/>
    </row>
    <row r="240" spans="4:14" ht="12.75" x14ac:dyDescent="0.2">
      <c r="D240" s="185"/>
      <c r="E240" s="185"/>
      <c r="F240" s="185"/>
      <c r="G240" s="185"/>
      <c r="H240" s="185"/>
      <c r="I240" s="185"/>
      <c r="J240" s="185"/>
      <c r="M240" s="185"/>
      <c r="N240" s="185"/>
    </row>
    <row r="241" spans="4:14" ht="12.75" x14ac:dyDescent="0.2">
      <c r="D241" s="185"/>
      <c r="E241" s="185"/>
      <c r="F241" s="185"/>
      <c r="G241" s="185"/>
      <c r="H241" s="185"/>
      <c r="I241" s="185"/>
      <c r="J241" s="185"/>
      <c r="M241" s="185"/>
      <c r="N241" s="185"/>
    </row>
    <row r="242" spans="4:14" ht="12.75" x14ac:dyDescent="0.2">
      <c r="D242" s="185"/>
      <c r="E242" s="185"/>
      <c r="F242" s="185"/>
      <c r="G242" s="185"/>
      <c r="H242" s="185"/>
      <c r="I242" s="185"/>
      <c r="J242" s="185"/>
      <c r="M242" s="185"/>
      <c r="N242" s="185"/>
    </row>
    <row r="243" spans="4:14" ht="12.75" x14ac:dyDescent="0.2">
      <c r="D243" s="185"/>
      <c r="E243" s="185"/>
      <c r="F243" s="185"/>
      <c r="G243" s="185"/>
      <c r="H243" s="185"/>
      <c r="I243" s="185"/>
      <c r="J243" s="185"/>
      <c r="M243" s="185"/>
      <c r="N243" s="185"/>
    </row>
    <row r="244" spans="4:14" ht="12.75" x14ac:dyDescent="0.2">
      <c r="D244" s="185"/>
      <c r="E244" s="185"/>
      <c r="F244" s="185"/>
      <c r="G244" s="185"/>
      <c r="H244" s="185"/>
      <c r="I244" s="185"/>
      <c r="J244" s="185"/>
      <c r="M244" s="185"/>
      <c r="N244" s="185"/>
    </row>
    <row r="245" spans="4:14" ht="12.75" x14ac:dyDescent="0.2">
      <c r="D245" s="185"/>
      <c r="E245" s="185"/>
      <c r="F245" s="185"/>
      <c r="G245" s="185"/>
      <c r="H245" s="185"/>
      <c r="I245" s="185"/>
      <c r="J245" s="185"/>
      <c r="M245" s="185"/>
      <c r="N245" s="185"/>
    </row>
    <row r="246" spans="4:14" ht="12.75" x14ac:dyDescent="0.2">
      <c r="D246" s="185"/>
      <c r="E246" s="185"/>
      <c r="F246" s="185"/>
      <c r="G246" s="185"/>
      <c r="H246" s="185"/>
      <c r="I246" s="185"/>
      <c r="J246" s="185"/>
      <c r="M246" s="185"/>
      <c r="N246" s="185"/>
    </row>
    <row r="247" spans="4:14" ht="12.75" x14ac:dyDescent="0.2">
      <c r="D247" s="185"/>
      <c r="E247" s="185"/>
      <c r="F247" s="185"/>
      <c r="G247" s="185"/>
      <c r="H247" s="185"/>
      <c r="I247" s="185"/>
      <c r="J247" s="185"/>
      <c r="M247" s="185"/>
      <c r="N247" s="185"/>
    </row>
    <row r="248" spans="4:14" ht="12.75" x14ac:dyDescent="0.2">
      <c r="D248" s="185"/>
      <c r="E248" s="185"/>
      <c r="F248" s="185"/>
      <c r="G248" s="185"/>
      <c r="H248" s="185"/>
      <c r="I248" s="185"/>
      <c r="J248" s="185"/>
      <c r="M248" s="185"/>
      <c r="N248" s="185"/>
    </row>
    <row r="249" spans="4:14" ht="12.75" x14ac:dyDescent="0.2">
      <c r="D249" s="185"/>
      <c r="E249" s="185"/>
      <c r="F249" s="185"/>
      <c r="G249" s="185"/>
      <c r="H249" s="185"/>
      <c r="I249" s="185"/>
      <c r="J249" s="185"/>
      <c r="M249" s="185"/>
      <c r="N249" s="185"/>
    </row>
    <row r="250" spans="4:14" ht="12.75" x14ac:dyDescent="0.2">
      <c r="D250" s="185"/>
      <c r="E250" s="185"/>
      <c r="F250" s="185"/>
      <c r="G250" s="185"/>
      <c r="H250" s="185"/>
      <c r="I250" s="185"/>
      <c r="J250" s="185"/>
      <c r="M250" s="185"/>
      <c r="N250" s="185"/>
    </row>
    <row r="251" spans="4:14" ht="12.75" x14ac:dyDescent="0.2">
      <c r="D251" s="185"/>
      <c r="E251" s="185"/>
      <c r="F251" s="185"/>
      <c r="G251" s="185"/>
      <c r="H251" s="185"/>
      <c r="I251" s="185"/>
      <c r="J251" s="185"/>
      <c r="M251" s="185"/>
      <c r="N251" s="185"/>
    </row>
    <row r="252" spans="4:14" ht="12.75" x14ac:dyDescent="0.2">
      <c r="D252" s="185"/>
      <c r="E252" s="185"/>
      <c r="F252" s="185"/>
      <c r="G252" s="185"/>
      <c r="H252" s="185"/>
      <c r="I252" s="185"/>
      <c r="J252" s="185"/>
      <c r="M252" s="185"/>
      <c r="N252" s="185"/>
    </row>
    <row r="253" spans="4:14" ht="12.75" x14ac:dyDescent="0.2">
      <c r="D253" s="185"/>
      <c r="E253" s="185"/>
      <c r="F253" s="185"/>
      <c r="G253" s="185"/>
      <c r="H253" s="185"/>
      <c r="I253" s="185"/>
      <c r="J253" s="185"/>
      <c r="M253" s="185"/>
      <c r="N253" s="185"/>
    </row>
    <row r="254" spans="4:14" ht="12.75" x14ac:dyDescent="0.2">
      <c r="D254" s="185"/>
      <c r="E254" s="185"/>
      <c r="F254" s="185"/>
      <c r="G254" s="185"/>
      <c r="H254" s="185"/>
      <c r="I254" s="185"/>
      <c r="J254" s="185"/>
      <c r="M254" s="185"/>
      <c r="N254" s="185"/>
    </row>
    <row r="255" spans="4:14" ht="12.75" x14ac:dyDescent="0.2">
      <c r="D255" s="185"/>
      <c r="E255" s="185"/>
      <c r="F255" s="185"/>
      <c r="G255" s="185"/>
      <c r="H255" s="185"/>
      <c r="I255" s="185"/>
      <c r="J255" s="185"/>
      <c r="M255" s="185"/>
      <c r="N255" s="185"/>
    </row>
    <row r="256" spans="4:14" ht="12.75" x14ac:dyDescent="0.2">
      <c r="D256" s="185"/>
      <c r="E256" s="185"/>
      <c r="F256" s="185"/>
      <c r="G256" s="185"/>
      <c r="H256" s="185"/>
      <c r="I256" s="185"/>
      <c r="J256" s="185"/>
      <c r="M256" s="185"/>
      <c r="N256" s="185"/>
    </row>
    <row r="257" spans="4:14" ht="12.75" x14ac:dyDescent="0.2">
      <c r="D257" s="185"/>
      <c r="E257" s="185"/>
      <c r="F257" s="185"/>
      <c r="G257" s="185"/>
      <c r="H257" s="185"/>
      <c r="I257" s="185"/>
      <c r="J257" s="185"/>
      <c r="M257" s="185"/>
      <c r="N257" s="185"/>
    </row>
    <row r="258" spans="4:14" ht="12.75" x14ac:dyDescent="0.2">
      <c r="D258" s="185"/>
      <c r="E258" s="185"/>
      <c r="F258" s="185"/>
      <c r="G258" s="185"/>
      <c r="H258" s="185"/>
      <c r="I258" s="185"/>
      <c r="J258" s="185"/>
      <c r="M258" s="185"/>
      <c r="N258" s="185"/>
    </row>
    <row r="259" spans="4:14" ht="12.75" x14ac:dyDescent="0.2">
      <c r="D259" s="185"/>
      <c r="E259" s="185"/>
      <c r="F259" s="185"/>
      <c r="G259" s="185"/>
      <c r="H259" s="185"/>
      <c r="I259" s="185"/>
      <c r="J259" s="185"/>
      <c r="M259" s="185"/>
      <c r="N259" s="185"/>
    </row>
    <row r="260" spans="4:14" ht="12.75" x14ac:dyDescent="0.2">
      <c r="D260" s="185"/>
      <c r="E260" s="185"/>
      <c r="F260" s="185"/>
      <c r="G260" s="185"/>
      <c r="H260" s="185"/>
      <c r="I260" s="185"/>
      <c r="J260" s="185"/>
      <c r="M260" s="185"/>
      <c r="N260" s="185"/>
    </row>
    <row r="261" spans="4:14" ht="12.75" x14ac:dyDescent="0.2">
      <c r="D261" s="185"/>
      <c r="E261" s="185"/>
      <c r="F261" s="185"/>
      <c r="G261" s="185"/>
      <c r="H261" s="185"/>
      <c r="I261" s="185"/>
      <c r="J261" s="185"/>
      <c r="M261" s="185"/>
      <c r="N261" s="185"/>
    </row>
    <row r="262" spans="4:14" ht="12.75" x14ac:dyDescent="0.2">
      <c r="D262" s="185"/>
      <c r="E262" s="185"/>
      <c r="F262" s="185"/>
      <c r="G262" s="185"/>
      <c r="H262" s="185"/>
      <c r="I262" s="185"/>
      <c r="J262" s="185"/>
      <c r="M262" s="185"/>
      <c r="N262" s="185"/>
    </row>
    <row r="263" spans="4:14" ht="12.75" x14ac:dyDescent="0.2">
      <c r="D263" s="185"/>
      <c r="E263" s="185"/>
      <c r="F263" s="185"/>
      <c r="G263" s="185"/>
      <c r="H263" s="185"/>
      <c r="I263" s="185"/>
      <c r="J263" s="185"/>
      <c r="M263" s="185"/>
      <c r="N263" s="185"/>
    </row>
    <row r="264" spans="4:14" ht="12.75" x14ac:dyDescent="0.2">
      <c r="D264" s="185"/>
      <c r="E264" s="185"/>
      <c r="F264" s="185"/>
      <c r="G264" s="185"/>
      <c r="H264" s="185"/>
      <c r="I264" s="185"/>
      <c r="J264" s="185"/>
      <c r="M264" s="185"/>
      <c r="N264" s="185"/>
    </row>
    <row r="265" spans="4:14" ht="12.75" x14ac:dyDescent="0.2">
      <c r="D265" s="185"/>
      <c r="E265" s="185"/>
      <c r="F265" s="185"/>
      <c r="G265" s="185"/>
      <c r="H265" s="185"/>
      <c r="I265" s="185"/>
      <c r="J265" s="185"/>
      <c r="M265" s="185"/>
      <c r="N265" s="185"/>
    </row>
    <row r="266" spans="4:14" ht="12.75" x14ac:dyDescent="0.2">
      <c r="D266" s="185"/>
      <c r="E266" s="185"/>
      <c r="F266" s="185"/>
      <c r="G266" s="185"/>
      <c r="H266" s="185"/>
      <c r="I266" s="185"/>
      <c r="J266" s="185"/>
      <c r="M266" s="185"/>
      <c r="N266" s="185"/>
    </row>
    <row r="267" spans="4:14" ht="12.75" x14ac:dyDescent="0.2">
      <c r="D267" s="185"/>
      <c r="E267" s="185"/>
      <c r="F267" s="185"/>
      <c r="G267" s="185"/>
      <c r="H267" s="185"/>
      <c r="I267" s="185"/>
      <c r="J267" s="185"/>
      <c r="M267" s="185"/>
      <c r="N267" s="185"/>
    </row>
    <row r="268" spans="4:14" ht="12.75" x14ac:dyDescent="0.2">
      <c r="D268" s="185"/>
      <c r="E268" s="185"/>
      <c r="F268" s="185"/>
      <c r="G268" s="185"/>
      <c r="H268" s="185"/>
      <c r="I268" s="185"/>
      <c r="J268" s="185"/>
      <c r="M268" s="185"/>
      <c r="N268" s="185"/>
    </row>
    <row r="269" spans="4:14" ht="12.75" x14ac:dyDescent="0.2">
      <c r="D269" s="185"/>
      <c r="E269" s="185"/>
      <c r="F269" s="185"/>
      <c r="G269" s="185"/>
      <c r="H269" s="185"/>
      <c r="I269" s="185"/>
      <c r="J269" s="185"/>
      <c r="M269" s="185"/>
      <c r="N269" s="185"/>
    </row>
    <row r="270" spans="4:14" ht="12.75" x14ac:dyDescent="0.2">
      <c r="D270" s="185"/>
      <c r="E270" s="185"/>
      <c r="F270" s="185"/>
      <c r="G270" s="185"/>
      <c r="H270" s="185"/>
      <c r="I270" s="185"/>
      <c r="J270" s="185"/>
      <c r="M270" s="185"/>
      <c r="N270" s="185"/>
    </row>
    <row r="271" spans="4:14" ht="12.75" x14ac:dyDescent="0.2">
      <c r="D271" s="185"/>
      <c r="E271" s="185"/>
      <c r="F271" s="185"/>
      <c r="G271" s="185"/>
      <c r="H271" s="185"/>
      <c r="I271" s="185"/>
      <c r="J271" s="185"/>
      <c r="M271" s="185"/>
      <c r="N271" s="185"/>
    </row>
    <row r="272" spans="4:14" ht="12.75" x14ac:dyDescent="0.2">
      <c r="D272" s="185"/>
      <c r="E272" s="185"/>
      <c r="F272" s="185"/>
      <c r="G272" s="185"/>
      <c r="H272" s="185"/>
      <c r="I272" s="185"/>
      <c r="J272" s="185"/>
      <c r="M272" s="185"/>
      <c r="N272" s="185"/>
    </row>
    <row r="273" spans="4:14" ht="12.75" x14ac:dyDescent="0.2">
      <c r="D273" s="185"/>
      <c r="E273" s="185"/>
      <c r="F273" s="185"/>
      <c r="G273" s="185"/>
      <c r="H273" s="185"/>
      <c r="I273" s="185"/>
      <c r="J273" s="185"/>
      <c r="M273" s="185"/>
      <c r="N273" s="185"/>
    </row>
    <row r="274" spans="4:14" ht="12.75" x14ac:dyDescent="0.2">
      <c r="D274" s="185"/>
      <c r="E274" s="185"/>
      <c r="F274" s="185"/>
      <c r="G274" s="185"/>
      <c r="H274" s="185"/>
      <c r="I274" s="185"/>
      <c r="J274" s="185"/>
      <c r="M274" s="185"/>
      <c r="N274" s="185"/>
    </row>
    <row r="275" spans="4:14" ht="12.75" x14ac:dyDescent="0.2">
      <c r="D275" s="185"/>
      <c r="E275" s="185"/>
      <c r="F275" s="185"/>
      <c r="G275" s="185"/>
      <c r="H275" s="185"/>
      <c r="I275" s="185"/>
      <c r="J275" s="185"/>
      <c r="M275" s="185"/>
      <c r="N275" s="185"/>
    </row>
    <row r="276" spans="4:14" ht="12.75" x14ac:dyDescent="0.2">
      <c r="D276" s="185"/>
      <c r="E276" s="185"/>
      <c r="F276" s="185"/>
      <c r="G276" s="185"/>
      <c r="H276" s="185"/>
      <c r="I276" s="185"/>
      <c r="J276" s="185"/>
      <c r="M276" s="185"/>
      <c r="N276" s="185"/>
    </row>
    <row r="277" spans="4:14" ht="12.75" x14ac:dyDescent="0.2">
      <c r="D277" s="185"/>
      <c r="E277" s="185"/>
      <c r="F277" s="185"/>
      <c r="G277" s="185"/>
      <c r="H277" s="185"/>
      <c r="I277" s="185"/>
      <c r="J277" s="185"/>
      <c r="M277" s="185"/>
      <c r="N277" s="185"/>
    </row>
    <row r="278" spans="4:14" ht="12.75" x14ac:dyDescent="0.2">
      <c r="D278" s="185"/>
      <c r="E278" s="185"/>
      <c r="F278" s="185"/>
      <c r="G278" s="185"/>
      <c r="H278" s="185"/>
      <c r="I278" s="185"/>
      <c r="J278" s="185"/>
      <c r="M278" s="185"/>
      <c r="N278" s="185"/>
    </row>
    <row r="279" spans="4:14" ht="12.75" x14ac:dyDescent="0.2">
      <c r="D279" s="185"/>
      <c r="E279" s="185"/>
      <c r="F279" s="185"/>
      <c r="G279" s="185"/>
      <c r="H279" s="185"/>
      <c r="I279" s="185"/>
      <c r="J279" s="185"/>
      <c r="M279" s="185"/>
      <c r="N279" s="185"/>
    </row>
    <row r="280" spans="4:14" ht="12.75" x14ac:dyDescent="0.2">
      <c r="D280" s="185"/>
      <c r="E280" s="185"/>
      <c r="F280" s="185"/>
      <c r="G280" s="185"/>
      <c r="H280" s="185"/>
      <c r="I280" s="185"/>
      <c r="J280" s="185"/>
      <c r="M280" s="185"/>
      <c r="N280" s="185"/>
    </row>
    <row r="281" spans="4:14" ht="12.75" x14ac:dyDescent="0.2">
      <c r="D281" s="185"/>
      <c r="E281" s="185"/>
      <c r="F281" s="185"/>
      <c r="G281" s="185"/>
      <c r="H281" s="185"/>
      <c r="I281" s="185"/>
      <c r="J281" s="185"/>
      <c r="M281" s="185"/>
      <c r="N281" s="185"/>
    </row>
    <row r="282" spans="4:14" ht="12.75" x14ac:dyDescent="0.2">
      <c r="D282" s="185"/>
      <c r="E282" s="185"/>
      <c r="F282" s="185"/>
      <c r="G282" s="185"/>
      <c r="H282" s="185"/>
      <c r="I282" s="185"/>
      <c r="J282" s="185"/>
      <c r="M282" s="185"/>
      <c r="N282" s="185"/>
    </row>
    <row r="283" spans="4:14" ht="12.75" x14ac:dyDescent="0.2">
      <c r="D283" s="185"/>
      <c r="E283" s="185"/>
      <c r="F283" s="185"/>
      <c r="G283" s="185"/>
      <c r="H283" s="185"/>
      <c r="I283" s="185"/>
      <c r="J283" s="185"/>
      <c r="M283" s="185"/>
      <c r="N283" s="185"/>
    </row>
    <row r="284" spans="4:14" ht="12.75" x14ac:dyDescent="0.2">
      <c r="D284" s="185"/>
      <c r="E284" s="185"/>
      <c r="F284" s="185"/>
      <c r="G284" s="185"/>
      <c r="H284" s="185"/>
      <c r="I284" s="185"/>
      <c r="J284" s="185"/>
      <c r="M284" s="185"/>
      <c r="N284" s="185"/>
    </row>
    <row r="285" spans="4:14" ht="12.75" x14ac:dyDescent="0.2">
      <c r="D285" s="185"/>
      <c r="E285" s="185"/>
      <c r="F285" s="185"/>
      <c r="G285" s="185"/>
      <c r="H285" s="185"/>
      <c r="I285" s="185"/>
      <c r="J285" s="185"/>
      <c r="M285" s="185"/>
      <c r="N285" s="185"/>
    </row>
    <row r="286" spans="4:14" ht="12.75" x14ac:dyDescent="0.2">
      <c r="D286" s="185"/>
      <c r="E286" s="185"/>
      <c r="F286" s="185"/>
      <c r="G286" s="185"/>
      <c r="H286" s="185"/>
      <c r="I286" s="185"/>
      <c r="J286" s="185"/>
      <c r="M286" s="185"/>
      <c r="N286" s="185"/>
    </row>
    <row r="287" spans="4:14" ht="12.75" x14ac:dyDescent="0.2">
      <c r="D287" s="185"/>
      <c r="E287" s="185"/>
      <c r="F287" s="185"/>
      <c r="G287" s="185"/>
      <c r="H287" s="185"/>
      <c r="I287" s="185"/>
      <c r="J287" s="185"/>
      <c r="M287" s="185"/>
      <c r="N287" s="185"/>
    </row>
    <row r="288" spans="4:14" ht="12.75" x14ac:dyDescent="0.2">
      <c r="D288" s="185"/>
      <c r="E288" s="185"/>
      <c r="F288" s="185"/>
      <c r="G288" s="185"/>
      <c r="H288" s="185"/>
      <c r="I288" s="185"/>
      <c r="J288" s="185"/>
      <c r="M288" s="185"/>
      <c r="N288" s="185"/>
    </row>
    <row r="289" spans="4:14" ht="12.75" x14ac:dyDescent="0.2">
      <c r="D289" s="185"/>
      <c r="E289" s="185"/>
      <c r="F289" s="185"/>
      <c r="G289" s="185"/>
      <c r="H289" s="185"/>
      <c r="I289" s="185"/>
      <c r="J289" s="185"/>
      <c r="M289" s="185"/>
      <c r="N289" s="185"/>
    </row>
    <row r="290" spans="4:14" ht="12.75" x14ac:dyDescent="0.2">
      <c r="D290" s="185"/>
      <c r="E290" s="185"/>
      <c r="F290" s="185"/>
      <c r="G290" s="185"/>
      <c r="H290" s="185"/>
      <c r="I290" s="185"/>
      <c r="J290" s="185"/>
      <c r="M290" s="185"/>
      <c r="N290" s="185"/>
    </row>
    <row r="291" spans="4:14" ht="12.75" x14ac:dyDescent="0.2">
      <c r="D291" s="185"/>
      <c r="E291" s="185"/>
      <c r="F291" s="185"/>
      <c r="G291" s="185"/>
      <c r="H291" s="185"/>
      <c r="I291" s="185"/>
      <c r="J291" s="185"/>
      <c r="M291" s="185"/>
      <c r="N291" s="185"/>
    </row>
    <row r="292" spans="4:14" ht="12.75" x14ac:dyDescent="0.2">
      <c r="D292" s="185"/>
      <c r="E292" s="185"/>
      <c r="F292" s="185"/>
      <c r="G292" s="185"/>
      <c r="H292" s="185"/>
      <c r="I292" s="185"/>
      <c r="J292" s="185"/>
      <c r="M292" s="185"/>
      <c r="N292" s="185"/>
    </row>
    <row r="293" spans="4:14" ht="12.75" x14ac:dyDescent="0.2">
      <c r="D293" s="185"/>
      <c r="E293" s="185"/>
      <c r="F293" s="185"/>
      <c r="G293" s="185"/>
      <c r="H293" s="185"/>
      <c r="I293" s="185"/>
      <c r="J293" s="185"/>
      <c r="M293" s="185"/>
      <c r="N293" s="185"/>
    </row>
    <row r="294" spans="4:14" ht="12.75" x14ac:dyDescent="0.2">
      <c r="D294" s="185"/>
      <c r="E294" s="185"/>
      <c r="F294" s="185"/>
      <c r="G294" s="185"/>
      <c r="H294" s="185"/>
      <c r="I294" s="185"/>
      <c r="J294" s="185"/>
      <c r="M294" s="185"/>
      <c r="N294" s="185"/>
    </row>
    <row r="295" spans="4:14" ht="12.75" x14ac:dyDescent="0.2">
      <c r="D295" s="185"/>
      <c r="E295" s="185"/>
      <c r="F295" s="185"/>
      <c r="G295" s="185"/>
      <c r="H295" s="185"/>
      <c r="I295" s="185"/>
      <c r="J295" s="185"/>
      <c r="M295" s="185"/>
      <c r="N295" s="185"/>
    </row>
    <row r="296" spans="4:14" ht="12.75" x14ac:dyDescent="0.2">
      <c r="D296" s="185"/>
      <c r="E296" s="185"/>
      <c r="F296" s="185"/>
      <c r="G296" s="185"/>
      <c r="H296" s="185"/>
      <c r="I296" s="185"/>
      <c r="J296" s="185"/>
      <c r="M296" s="185"/>
      <c r="N296" s="185"/>
    </row>
    <row r="297" spans="4:14" ht="12.75" x14ac:dyDescent="0.2">
      <c r="D297" s="185"/>
      <c r="E297" s="185"/>
      <c r="F297" s="185"/>
      <c r="G297" s="185"/>
      <c r="H297" s="185"/>
      <c r="I297" s="185"/>
      <c r="J297" s="185"/>
      <c r="M297" s="185"/>
      <c r="N297" s="185"/>
    </row>
    <row r="298" spans="4:14" ht="12.75" x14ac:dyDescent="0.2">
      <c r="D298" s="185"/>
      <c r="E298" s="185"/>
      <c r="F298" s="185"/>
      <c r="G298" s="185"/>
      <c r="H298" s="185"/>
      <c r="I298" s="185"/>
      <c r="J298" s="185"/>
      <c r="M298" s="185"/>
      <c r="N298" s="185"/>
    </row>
    <row r="299" spans="4:14" ht="12.75" x14ac:dyDescent="0.2">
      <c r="D299" s="185"/>
      <c r="E299" s="185"/>
      <c r="F299" s="185"/>
      <c r="G299" s="185"/>
      <c r="H299" s="185"/>
      <c r="I299" s="185"/>
      <c r="J299" s="185"/>
      <c r="M299" s="185"/>
      <c r="N299" s="185"/>
    </row>
    <row r="300" spans="4:14" ht="12.75" x14ac:dyDescent="0.2">
      <c r="D300" s="185"/>
      <c r="E300" s="185"/>
      <c r="F300" s="185"/>
      <c r="G300" s="185"/>
      <c r="H300" s="185"/>
      <c r="I300" s="185"/>
      <c r="J300" s="185"/>
      <c r="M300" s="185"/>
      <c r="N300" s="185"/>
    </row>
    <row r="301" spans="4:14" ht="12.75" x14ac:dyDescent="0.2">
      <c r="D301" s="185"/>
      <c r="E301" s="185"/>
      <c r="F301" s="185"/>
      <c r="G301" s="185"/>
      <c r="H301" s="185"/>
      <c r="I301" s="185"/>
      <c r="J301" s="185"/>
      <c r="M301" s="185"/>
      <c r="N301" s="185"/>
    </row>
    <row r="302" spans="4:14" ht="12.75" x14ac:dyDescent="0.2">
      <c r="D302" s="185"/>
      <c r="E302" s="185"/>
      <c r="F302" s="185"/>
      <c r="G302" s="185"/>
      <c r="H302" s="185"/>
      <c r="I302" s="185"/>
      <c r="J302" s="185"/>
      <c r="M302" s="185"/>
      <c r="N302" s="185"/>
    </row>
    <row r="303" spans="4:14" ht="12.75" x14ac:dyDescent="0.2">
      <c r="D303" s="185"/>
      <c r="E303" s="185"/>
      <c r="F303" s="185"/>
      <c r="G303" s="185"/>
      <c r="H303" s="185"/>
      <c r="I303" s="185"/>
      <c r="J303" s="185"/>
      <c r="M303" s="185"/>
      <c r="N303" s="185"/>
    </row>
    <row r="304" spans="4:14" ht="12.75" x14ac:dyDescent="0.2">
      <c r="D304" s="185"/>
      <c r="E304" s="185"/>
      <c r="F304" s="185"/>
      <c r="G304" s="185"/>
      <c r="H304" s="185"/>
      <c r="I304" s="185"/>
      <c r="J304" s="185"/>
      <c r="M304" s="185"/>
      <c r="N304" s="185"/>
    </row>
    <row r="305" spans="4:14" ht="12.75" x14ac:dyDescent="0.2">
      <c r="D305" s="185"/>
      <c r="E305" s="185"/>
      <c r="F305" s="185"/>
      <c r="G305" s="185"/>
      <c r="H305" s="185"/>
      <c r="I305" s="185"/>
      <c r="J305" s="185"/>
      <c r="M305" s="185"/>
      <c r="N305" s="185"/>
    </row>
    <row r="306" spans="4:14" ht="12.75" x14ac:dyDescent="0.2">
      <c r="D306" s="185"/>
      <c r="E306" s="185"/>
      <c r="F306" s="185"/>
      <c r="G306" s="185"/>
      <c r="H306" s="185"/>
      <c r="I306" s="185"/>
      <c r="J306" s="185"/>
      <c r="M306" s="185"/>
      <c r="N306" s="185"/>
    </row>
    <row r="307" spans="4:14" ht="12.75" x14ac:dyDescent="0.2">
      <c r="D307" s="185"/>
      <c r="E307" s="185"/>
      <c r="F307" s="185"/>
      <c r="G307" s="185"/>
      <c r="H307" s="185"/>
      <c r="I307" s="185"/>
      <c r="J307" s="185"/>
      <c r="M307" s="185"/>
      <c r="N307" s="185"/>
    </row>
    <row r="308" spans="4:14" ht="12.75" x14ac:dyDescent="0.2">
      <c r="D308" s="185"/>
      <c r="E308" s="185"/>
      <c r="F308" s="185"/>
      <c r="G308" s="185"/>
      <c r="H308" s="185"/>
      <c r="I308" s="185"/>
      <c r="J308" s="185"/>
      <c r="M308" s="185"/>
      <c r="N308" s="185"/>
    </row>
    <row r="309" spans="4:14" ht="12.75" x14ac:dyDescent="0.2">
      <c r="D309" s="185"/>
      <c r="E309" s="185"/>
      <c r="F309" s="185"/>
      <c r="G309" s="185"/>
      <c r="H309" s="185"/>
      <c r="I309" s="185"/>
      <c r="J309" s="185"/>
      <c r="M309" s="185"/>
      <c r="N309" s="185"/>
    </row>
    <row r="310" spans="4:14" ht="12.75" x14ac:dyDescent="0.2">
      <c r="D310" s="185"/>
      <c r="E310" s="185"/>
      <c r="F310" s="185"/>
      <c r="G310" s="185"/>
      <c r="H310" s="185"/>
      <c r="I310" s="185"/>
      <c r="J310" s="185"/>
      <c r="M310" s="185"/>
      <c r="N310" s="185"/>
    </row>
    <row r="311" spans="4:14" ht="12.75" x14ac:dyDescent="0.2">
      <c r="D311" s="185"/>
      <c r="E311" s="185"/>
      <c r="F311" s="185"/>
      <c r="G311" s="185"/>
      <c r="H311" s="185"/>
      <c r="I311" s="185"/>
      <c r="J311" s="185"/>
      <c r="M311" s="185"/>
      <c r="N311" s="185"/>
    </row>
    <row r="312" spans="4:14" ht="12.75" x14ac:dyDescent="0.2">
      <c r="D312" s="185"/>
      <c r="E312" s="185"/>
      <c r="F312" s="185"/>
      <c r="G312" s="185"/>
      <c r="H312" s="185"/>
      <c r="I312" s="185"/>
      <c r="J312" s="185"/>
      <c r="M312" s="185"/>
      <c r="N312" s="185"/>
    </row>
    <row r="313" spans="4:14" ht="12.75" x14ac:dyDescent="0.2">
      <c r="D313" s="185"/>
      <c r="E313" s="185"/>
      <c r="F313" s="185"/>
      <c r="G313" s="185"/>
      <c r="H313" s="185"/>
      <c r="I313" s="185"/>
      <c r="J313" s="185"/>
      <c r="M313" s="185"/>
      <c r="N313" s="185"/>
    </row>
    <row r="314" spans="4:14" ht="12.75" x14ac:dyDescent="0.2">
      <c r="D314" s="185"/>
      <c r="E314" s="185"/>
      <c r="F314" s="185"/>
      <c r="G314" s="185"/>
      <c r="H314" s="185"/>
      <c r="I314" s="185"/>
      <c r="J314" s="185"/>
      <c r="M314" s="185"/>
      <c r="N314" s="185"/>
    </row>
    <row r="315" spans="4:14" ht="12.75" x14ac:dyDescent="0.2">
      <c r="D315" s="185"/>
      <c r="E315" s="185"/>
      <c r="F315" s="185"/>
      <c r="G315" s="185"/>
      <c r="H315" s="185"/>
      <c r="I315" s="185"/>
      <c r="J315" s="185"/>
      <c r="M315" s="185"/>
      <c r="N315" s="185"/>
    </row>
    <row r="316" spans="4:14" ht="12.75" x14ac:dyDescent="0.2">
      <c r="D316" s="185"/>
      <c r="E316" s="185"/>
      <c r="F316" s="185"/>
      <c r="G316" s="185"/>
      <c r="H316" s="185"/>
      <c r="I316" s="185"/>
      <c r="J316" s="185"/>
      <c r="M316" s="185"/>
      <c r="N316" s="185"/>
    </row>
    <row r="317" spans="4:14" ht="12.75" x14ac:dyDescent="0.2">
      <c r="D317" s="185"/>
      <c r="E317" s="185"/>
      <c r="F317" s="185"/>
      <c r="G317" s="185"/>
      <c r="H317" s="185"/>
      <c r="I317" s="185"/>
      <c r="J317" s="185"/>
      <c r="M317" s="185"/>
      <c r="N317" s="185"/>
    </row>
    <row r="318" spans="4:14" ht="12.75" x14ac:dyDescent="0.2">
      <c r="D318" s="185"/>
      <c r="E318" s="185"/>
      <c r="F318" s="185"/>
      <c r="G318" s="185"/>
      <c r="H318" s="185"/>
      <c r="I318" s="185"/>
      <c r="J318" s="185"/>
      <c r="M318" s="185"/>
      <c r="N318" s="185"/>
    </row>
    <row r="319" spans="4:14" ht="12.75" x14ac:dyDescent="0.2">
      <c r="D319" s="185"/>
      <c r="E319" s="185"/>
      <c r="F319" s="185"/>
      <c r="G319" s="185"/>
      <c r="H319" s="185"/>
      <c r="I319" s="185"/>
      <c r="J319" s="185"/>
      <c r="M319" s="185"/>
      <c r="N319" s="185"/>
    </row>
    <row r="320" spans="4:14" ht="12.75" x14ac:dyDescent="0.2">
      <c r="D320" s="185"/>
      <c r="E320" s="185"/>
      <c r="F320" s="185"/>
      <c r="G320" s="185"/>
      <c r="H320" s="185"/>
      <c r="I320" s="185"/>
      <c r="J320" s="185"/>
      <c r="M320" s="185"/>
      <c r="N320" s="185"/>
    </row>
    <row r="321" spans="4:14" ht="12.75" x14ac:dyDescent="0.2">
      <c r="D321" s="185"/>
      <c r="E321" s="185"/>
      <c r="F321" s="185"/>
      <c r="G321" s="185"/>
      <c r="H321" s="185"/>
      <c r="I321" s="185"/>
      <c r="J321" s="185"/>
      <c r="M321" s="185"/>
      <c r="N321" s="185"/>
    </row>
    <row r="322" spans="4:14" ht="12.75" x14ac:dyDescent="0.2">
      <c r="D322" s="185"/>
      <c r="E322" s="185"/>
      <c r="F322" s="185"/>
      <c r="G322" s="185"/>
      <c r="H322" s="185"/>
      <c r="I322" s="185"/>
      <c r="J322" s="185"/>
      <c r="M322" s="185"/>
      <c r="N322" s="185"/>
    </row>
    <row r="323" spans="4:14" ht="12.75" x14ac:dyDescent="0.2">
      <c r="D323" s="185"/>
      <c r="E323" s="185"/>
      <c r="F323" s="185"/>
      <c r="G323" s="185"/>
      <c r="H323" s="185"/>
      <c r="I323" s="185"/>
      <c r="J323" s="185"/>
      <c r="M323" s="185"/>
      <c r="N323" s="185"/>
    </row>
    <row r="324" spans="4:14" ht="12.75" x14ac:dyDescent="0.2">
      <c r="D324" s="185"/>
      <c r="E324" s="185"/>
      <c r="F324" s="185"/>
      <c r="G324" s="185"/>
      <c r="H324" s="185"/>
      <c r="I324" s="185"/>
      <c r="J324" s="185"/>
      <c r="M324" s="185"/>
      <c r="N324" s="185"/>
    </row>
    <row r="325" spans="4:14" ht="12.75" x14ac:dyDescent="0.2">
      <c r="D325" s="185"/>
      <c r="E325" s="185"/>
      <c r="F325" s="185"/>
      <c r="G325" s="185"/>
      <c r="H325" s="185"/>
      <c r="I325" s="185"/>
      <c r="J325" s="185"/>
      <c r="M325" s="185"/>
      <c r="N325" s="185"/>
    </row>
    <row r="326" spans="4:14" ht="12.75" x14ac:dyDescent="0.2">
      <c r="D326" s="185"/>
      <c r="E326" s="185"/>
      <c r="F326" s="185"/>
      <c r="G326" s="185"/>
      <c r="H326" s="185"/>
      <c r="I326" s="185"/>
      <c r="J326" s="185"/>
      <c r="M326" s="185"/>
      <c r="N326" s="185"/>
    </row>
    <row r="327" spans="4:14" ht="12.75" x14ac:dyDescent="0.2">
      <c r="D327" s="185"/>
      <c r="E327" s="185"/>
      <c r="F327" s="185"/>
      <c r="G327" s="185"/>
      <c r="H327" s="185"/>
      <c r="I327" s="185"/>
      <c r="J327" s="185"/>
      <c r="M327" s="185"/>
      <c r="N327" s="185"/>
    </row>
    <row r="328" spans="4:14" ht="12.75" x14ac:dyDescent="0.2">
      <c r="D328" s="185"/>
      <c r="E328" s="185"/>
      <c r="F328" s="185"/>
      <c r="G328" s="185"/>
      <c r="H328" s="185"/>
      <c r="I328" s="185"/>
      <c r="J328" s="185"/>
      <c r="M328" s="185"/>
      <c r="N328" s="185"/>
    </row>
    <row r="329" spans="4:14" ht="12.75" x14ac:dyDescent="0.2">
      <c r="D329" s="185"/>
      <c r="E329" s="185"/>
      <c r="F329" s="185"/>
      <c r="G329" s="185"/>
      <c r="H329" s="185"/>
      <c r="I329" s="185"/>
      <c r="J329" s="185"/>
      <c r="M329" s="185"/>
      <c r="N329" s="185"/>
    </row>
    <row r="330" spans="4:14" ht="12.75" x14ac:dyDescent="0.2">
      <c r="D330" s="185"/>
      <c r="E330" s="185"/>
      <c r="F330" s="185"/>
      <c r="G330" s="185"/>
      <c r="H330" s="185"/>
      <c r="I330" s="185"/>
      <c r="J330" s="185"/>
      <c r="M330" s="185"/>
      <c r="N330" s="185"/>
    </row>
    <row r="331" spans="4:14" ht="12.75" x14ac:dyDescent="0.2">
      <c r="D331" s="185"/>
      <c r="E331" s="185"/>
      <c r="F331" s="185"/>
      <c r="G331" s="185"/>
      <c r="H331" s="185"/>
      <c r="I331" s="185"/>
      <c r="J331" s="185"/>
      <c r="M331" s="185"/>
      <c r="N331" s="185"/>
    </row>
    <row r="332" spans="4:14" ht="12.75" x14ac:dyDescent="0.2">
      <c r="D332" s="185"/>
      <c r="E332" s="185"/>
      <c r="F332" s="185"/>
      <c r="G332" s="185"/>
      <c r="H332" s="185"/>
      <c r="I332" s="185"/>
      <c r="J332" s="185"/>
      <c r="M332" s="185"/>
      <c r="N332" s="185"/>
    </row>
    <row r="333" spans="4:14" ht="12.75" x14ac:dyDescent="0.2">
      <c r="D333" s="185"/>
      <c r="E333" s="185"/>
      <c r="F333" s="185"/>
      <c r="G333" s="185"/>
      <c r="H333" s="185"/>
      <c r="I333" s="185"/>
      <c r="J333" s="185"/>
      <c r="M333" s="185"/>
      <c r="N333" s="185"/>
    </row>
    <row r="334" spans="4:14" ht="12.75" x14ac:dyDescent="0.2">
      <c r="D334" s="185"/>
      <c r="E334" s="185"/>
      <c r="F334" s="185"/>
      <c r="G334" s="185"/>
      <c r="H334" s="185"/>
      <c r="I334" s="185"/>
      <c r="J334" s="185"/>
      <c r="M334" s="185"/>
      <c r="N334" s="185"/>
    </row>
    <row r="335" spans="4:14" ht="12.75" x14ac:dyDescent="0.2">
      <c r="D335" s="185"/>
      <c r="E335" s="185"/>
      <c r="F335" s="185"/>
      <c r="G335" s="185"/>
      <c r="H335" s="185"/>
      <c r="I335" s="185"/>
      <c r="J335" s="185"/>
      <c r="M335" s="185"/>
      <c r="N335" s="185"/>
    </row>
    <row r="336" spans="4:14" ht="12.75" x14ac:dyDescent="0.2">
      <c r="D336" s="185"/>
      <c r="E336" s="185"/>
      <c r="F336" s="185"/>
      <c r="G336" s="185"/>
      <c r="H336" s="185"/>
      <c r="I336" s="185"/>
      <c r="J336" s="185"/>
      <c r="M336" s="185"/>
      <c r="N336" s="185"/>
    </row>
    <row r="337" spans="4:14" ht="12.75" x14ac:dyDescent="0.2">
      <c r="D337" s="185"/>
      <c r="E337" s="185"/>
      <c r="F337" s="185"/>
      <c r="G337" s="185"/>
      <c r="H337" s="185"/>
      <c r="I337" s="185"/>
      <c r="J337" s="185"/>
      <c r="M337" s="185"/>
      <c r="N337" s="185"/>
    </row>
    <row r="338" spans="4:14" ht="12.75" x14ac:dyDescent="0.2">
      <c r="D338" s="185"/>
      <c r="E338" s="185"/>
      <c r="F338" s="185"/>
      <c r="G338" s="185"/>
      <c r="H338" s="185"/>
      <c r="I338" s="185"/>
      <c r="J338" s="185"/>
      <c r="M338" s="185"/>
      <c r="N338" s="185"/>
    </row>
    <row r="339" spans="4:14" ht="12.75" x14ac:dyDescent="0.2">
      <c r="D339" s="185"/>
      <c r="E339" s="185"/>
      <c r="F339" s="185"/>
      <c r="G339" s="185"/>
      <c r="H339" s="185"/>
      <c r="I339" s="185"/>
      <c r="J339" s="185"/>
      <c r="M339" s="185"/>
      <c r="N339" s="185"/>
    </row>
    <row r="340" spans="4:14" ht="12.75" x14ac:dyDescent="0.2">
      <c r="D340" s="185"/>
      <c r="E340" s="185"/>
      <c r="F340" s="185"/>
      <c r="G340" s="185"/>
      <c r="H340" s="185"/>
      <c r="I340" s="185"/>
      <c r="J340" s="185"/>
      <c r="M340" s="185"/>
      <c r="N340" s="185"/>
    </row>
    <row r="341" spans="4:14" ht="12.75" x14ac:dyDescent="0.2">
      <c r="D341" s="185"/>
      <c r="E341" s="185"/>
      <c r="F341" s="185"/>
      <c r="G341" s="185"/>
      <c r="H341" s="185"/>
      <c r="I341" s="185"/>
      <c r="J341" s="185"/>
      <c r="M341" s="185"/>
      <c r="N341" s="185"/>
    </row>
    <row r="342" spans="4:14" ht="12.75" x14ac:dyDescent="0.2">
      <c r="D342" s="185"/>
      <c r="E342" s="185"/>
      <c r="F342" s="185"/>
      <c r="G342" s="185"/>
      <c r="H342" s="185"/>
      <c r="I342" s="185"/>
      <c r="J342" s="185"/>
      <c r="M342" s="185"/>
      <c r="N342" s="185"/>
    </row>
    <row r="343" spans="4:14" ht="12.75" x14ac:dyDescent="0.2">
      <c r="D343" s="185"/>
      <c r="E343" s="185"/>
      <c r="F343" s="185"/>
      <c r="G343" s="185"/>
      <c r="H343" s="185"/>
      <c r="I343" s="185"/>
      <c r="J343" s="185"/>
      <c r="M343" s="185"/>
      <c r="N343" s="185"/>
    </row>
    <row r="344" spans="4:14" ht="12.75" x14ac:dyDescent="0.2">
      <c r="D344" s="185"/>
      <c r="E344" s="185"/>
      <c r="F344" s="185"/>
      <c r="G344" s="185"/>
      <c r="H344" s="185"/>
      <c r="I344" s="185"/>
      <c r="J344" s="185"/>
      <c r="M344" s="185"/>
      <c r="N344" s="185"/>
    </row>
    <row r="345" spans="4:14" ht="12.75" x14ac:dyDescent="0.2">
      <c r="D345" s="185"/>
      <c r="E345" s="185"/>
      <c r="F345" s="185"/>
      <c r="G345" s="185"/>
      <c r="H345" s="185"/>
      <c r="I345" s="185"/>
      <c r="J345" s="185"/>
      <c r="M345" s="185"/>
      <c r="N345" s="185"/>
    </row>
    <row r="346" spans="4:14" ht="12.75" x14ac:dyDescent="0.2">
      <c r="D346" s="185"/>
      <c r="E346" s="185"/>
      <c r="F346" s="185"/>
      <c r="G346" s="185"/>
      <c r="H346" s="185"/>
      <c r="I346" s="185"/>
      <c r="J346" s="185"/>
      <c r="M346" s="185"/>
      <c r="N346" s="185"/>
    </row>
    <row r="347" spans="4:14" ht="12.75" x14ac:dyDescent="0.2">
      <c r="D347" s="185"/>
      <c r="E347" s="185"/>
      <c r="F347" s="185"/>
      <c r="G347" s="185"/>
      <c r="H347" s="185"/>
      <c r="I347" s="185"/>
      <c r="J347" s="185"/>
      <c r="M347" s="185"/>
      <c r="N347" s="185"/>
    </row>
    <row r="348" spans="4:14" ht="12.75" x14ac:dyDescent="0.2">
      <c r="D348" s="185"/>
      <c r="E348" s="185"/>
      <c r="F348" s="185"/>
      <c r="G348" s="185"/>
      <c r="H348" s="185"/>
      <c r="I348" s="185"/>
      <c r="J348" s="185"/>
      <c r="M348" s="185"/>
      <c r="N348" s="185"/>
    </row>
    <row r="349" spans="4:14" ht="12.75" x14ac:dyDescent="0.2">
      <c r="D349" s="185"/>
      <c r="E349" s="185"/>
      <c r="F349" s="185"/>
      <c r="G349" s="185"/>
      <c r="H349" s="185"/>
      <c r="I349" s="185"/>
      <c r="J349" s="185"/>
      <c r="M349" s="185"/>
      <c r="N349" s="185"/>
    </row>
    <row r="350" spans="4:14" ht="12.75" x14ac:dyDescent="0.2">
      <c r="D350" s="185"/>
      <c r="E350" s="185"/>
      <c r="F350" s="185"/>
      <c r="G350" s="185"/>
      <c r="H350" s="185"/>
      <c r="I350" s="185"/>
      <c r="J350" s="185"/>
      <c r="M350" s="185"/>
      <c r="N350" s="185"/>
    </row>
    <row r="351" spans="4:14" ht="12.75" x14ac:dyDescent="0.2">
      <c r="D351" s="185"/>
      <c r="E351" s="185"/>
      <c r="F351" s="185"/>
      <c r="G351" s="185"/>
      <c r="H351" s="185"/>
      <c r="I351" s="185"/>
      <c r="J351" s="185"/>
      <c r="M351" s="185"/>
      <c r="N351" s="185"/>
    </row>
    <row r="352" spans="4:14" ht="12.75" x14ac:dyDescent="0.2">
      <c r="D352" s="185"/>
      <c r="E352" s="185"/>
      <c r="F352" s="185"/>
      <c r="G352" s="185"/>
      <c r="H352" s="185"/>
      <c r="I352" s="185"/>
      <c r="J352" s="185"/>
      <c r="M352" s="185"/>
      <c r="N352" s="185"/>
    </row>
    <row r="353" spans="4:14" ht="12.75" x14ac:dyDescent="0.2">
      <c r="D353" s="185"/>
      <c r="E353" s="185"/>
      <c r="F353" s="185"/>
      <c r="G353" s="185"/>
      <c r="H353" s="185"/>
      <c r="I353" s="185"/>
      <c r="J353" s="185"/>
      <c r="M353" s="185"/>
      <c r="N353" s="185"/>
    </row>
    <row r="354" spans="4:14" ht="12.75" x14ac:dyDescent="0.2">
      <c r="D354" s="185"/>
      <c r="E354" s="185"/>
      <c r="F354" s="185"/>
      <c r="G354" s="185"/>
      <c r="H354" s="185"/>
      <c r="I354" s="185"/>
      <c r="J354" s="185"/>
      <c r="M354" s="185"/>
      <c r="N354" s="185"/>
    </row>
    <row r="355" spans="4:14" ht="12.75" x14ac:dyDescent="0.2">
      <c r="D355" s="185"/>
      <c r="E355" s="185"/>
      <c r="F355" s="185"/>
      <c r="G355" s="185"/>
      <c r="H355" s="185"/>
      <c r="I355" s="185"/>
      <c r="J355" s="185"/>
      <c r="M355" s="185"/>
      <c r="N355" s="185"/>
    </row>
    <row r="356" spans="4:14" ht="12.75" x14ac:dyDescent="0.2">
      <c r="D356" s="185"/>
      <c r="E356" s="185"/>
      <c r="F356" s="185"/>
      <c r="G356" s="185"/>
      <c r="H356" s="185"/>
      <c r="I356" s="185"/>
      <c r="J356" s="185"/>
      <c r="M356" s="185"/>
      <c r="N356" s="185"/>
    </row>
    <row r="357" spans="4:14" ht="12.75" x14ac:dyDescent="0.2">
      <c r="D357" s="185"/>
      <c r="E357" s="185"/>
      <c r="F357" s="185"/>
      <c r="G357" s="185"/>
      <c r="H357" s="185"/>
      <c r="I357" s="185"/>
      <c r="J357" s="185"/>
      <c r="M357" s="185"/>
      <c r="N357" s="185"/>
    </row>
    <row r="358" spans="4:14" ht="12.75" x14ac:dyDescent="0.2">
      <c r="D358" s="185"/>
      <c r="E358" s="185"/>
      <c r="F358" s="185"/>
      <c r="G358" s="185"/>
      <c r="H358" s="185"/>
      <c r="I358" s="185"/>
      <c r="J358" s="185"/>
      <c r="M358" s="185"/>
      <c r="N358" s="185"/>
    </row>
    <row r="359" spans="4:14" ht="12.75" x14ac:dyDescent="0.2">
      <c r="D359" s="185"/>
      <c r="E359" s="185"/>
      <c r="F359" s="185"/>
      <c r="G359" s="185"/>
      <c r="H359" s="185"/>
      <c r="I359" s="185"/>
      <c r="J359" s="185"/>
      <c r="M359" s="185"/>
      <c r="N359" s="185"/>
    </row>
    <row r="360" spans="4:14" ht="12.75" x14ac:dyDescent="0.2">
      <c r="D360" s="185"/>
      <c r="E360" s="185"/>
      <c r="F360" s="185"/>
      <c r="G360" s="185"/>
      <c r="H360" s="185"/>
      <c r="I360" s="185"/>
      <c r="J360" s="185"/>
      <c r="M360" s="185"/>
      <c r="N360" s="185"/>
    </row>
    <row r="361" spans="4:14" ht="12.75" x14ac:dyDescent="0.2">
      <c r="D361" s="185"/>
      <c r="E361" s="185"/>
      <c r="F361" s="185"/>
      <c r="G361" s="185"/>
      <c r="H361" s="185"/>
      <c r="I361" s="185"/>
      <c r="J361" s="185"/>
      <c r="M361" s="185"/>
      <c r="N361" s="185"/>
    </row>
    <row r="362" spans="4:14" ht="12.75" x14ac:dyDescent="0.2">
      <c r="D362" s="185"/>
      <c r="E362" s="185"/>
      <c r="F362" s="185"/>
      <c r="G362" s="185"/>
      <c r="H362" s="185"/>
      <c r="I362" s="185"/>
      <c r="J362" s="185"/>
      <c r="M362" s="185"/>
      <c r="N362" s="185"/>
    </row>
    <row r="363" spans="4:14" ht="12.75" x14ac:dyDescent="0.2">
      <c r="D363" s="185"/>
      <c r="E363" s="185"/>
      <c r="F363" s="185"/>
      <c r="G363" s="185"/>
      <c r="H363" s="185"/>
      <c r="I363" s="185"/>
      <c r="J363" s="185"/>
      <c r="M363" s="185"/>
      <c r="N363" s="185"/>
    </row>
    <row r="364" spans="4:14" ht="12.75" x14ac:dyDescent="0.2">
      <c r="D364" s="185"/>
      <c r="E364" s="185"/>
      <c r="F364" s="185"/>
      <c r="G364" s="185"/>
      <c r="H364" s="185"/>
      <c r="I364" s="185"/>
      <c r="J364" s="185"/>
      <c r="M364" s="185"/>
      <c r="N364" s="185"/>
    </row>
    <row r="365" spans="4:14" ht="12.75" x14ac:dyDescent="0.2">
      <c r="D365" s="185"/>
      <c r="E365" s="185"/>
      <c r="F365" s="185"/>
      <c r="G365" s="185"/>
      <c r="H365" s="185"/>
      <c r="I365" s="185"/>
      <c r="J365" s="185"/>
      <c r="M365" s="185"/>
      <c r="N365" s="185"/>
    </row>
    <row r="366" spans="4:14" ht="12.75" x14ac:dyDescent="0.2">
      <c r="D366" s="185"/>
      <c r="E366" s="185"/>
      <c r="F366" s="185"/>
      <c r="G366" s="185"/>
      <c r="H366" s="185"/>
      <c r="I366" s="185"/>
      <c r="J366" s="185"/>
      <c r="M366" s="185"/>
      <c r="N366" s="185"/>
    </row>
    <row r="367" spans="4:14" ht="12.75" x14ac:dyDescent="0.2">
      <c r="D367" s="185"/>
      <c r="E367" s="185"/>
      <c r="F367" s="185"/>
      <c r="G367" s="185"/>
      <c r="H367" s="185"/>
      <c r="I367" s="185"/>
      <c r="J367" s="185"/>
      <c r="M367" s="185"/>
      <c r="N367" s="185"/>
    </row>
    <row r="368" spans="4:14" ht="12.75" x14ac:dyDescent="0.2">
      <c r="D368" s="185"/>
      <c r="E368" s="185"/>
      <c r="F368" s="185"/>
      <c r="G368" s="185"/>
      <c r="H368" s="185"/>
      <c r="I368" s="185"/>
      <c r="J368" s="185"/>
      <c r="M368" s="185"/>
      <c r="N368" s="185"/>
    </row>
    <row r="369" spans="4:14" ht="12.75" x14ac:dyDescent="0.2">
      <c r="D369" s="185"/>
      <c r="E369" s="185"/>
      <c r="F369" s="185"/>
      <c r="G369" s="185"/>
      <c r="H369" s="185"/>
      <c r="I369" s="185"/>
      <c r="J369" s="185"/>
      <c r="M369" s="185"/>
      <c r="N369" s="185"/>
    </row>
    <row r="370" spans="4:14" ht="12.75" x14ac:dyDescent="0.2">
      <c r="D370" s="185"/>
      <c r="E370" s="185"/>
      <c r="F370" s="185"/>
      <c r="G370" s="185"/>
      <c r="H370" s="185"/>
      <c r="I370" s="185"/>
      <c r="J370" s="185"/>
      <c r="M370" s="185"/>
      <c r="N370" s="185"/>
    </row>
    <row r="371" spans="4:14" ht="12.75" x14ac:dyDescent="0.2">
      <c r="D371" s="185"/>
      <c r="E371" s="185"/>
      <c r="F371" s="185"/>
      <c r="G371" s="185"/>
      <c r="H371" s="185"/>
      <c r="I371" s="185"/>
      <c r="J371" s="185"/>
      <c r="M371" s="185"/>
      <c r="N371" s="185"/>
    </row>
    <row r="372" spans="4:14" ht="12.75" x14ac:dyDescent="0.2">
      <c r="D372" s="185"/>
      <c r="E372" s="185"/>
      <c r="F372" s="185"/>
      <c r="G372" s="185"/>
      <c r="H372" s="185"/>
      <c r="I372" s="185"/>
      <c r="J372" s="185"/>
      <c r="M372" s="185"/>
      <c r="N372" s="185"/>
    </row>
    <row r="373" spans="4:14" ht="12.75" x14ac:dyDescent="0.2">
      <c r="D373" s="185"/>
      <c r="E373" s="185"/>
      <c r="F373" s="185"/>
      <c r="G373" s="185"/>
      <c r="H373" s="185"/>
      <c r="I373" s="185"/>
      <c r="J373" s="185"/>
      <c r="M373" s="185"/>
      <c r="N373" s="185"/>
    </row>
    <row r="374" spans="4:14" ht="12.75" x14ac:dyDescent="0.2">
      <c r="D374" s="185"/>
      <c r="E374" s="185"/>
      <c r="F374" s="185"/>
      <c r="G374" s="185"/>
      <c r="H374" s="185"/>
      <c r="I374" s="185"/>
      <c r="J374" s="185"/>
      <c r="M374" s="185"/>
      <c r="N374" s="185"/>
    </row>
    <row r="375" spans="4:14" ht="12.75" x14ac:dyDescent="0.2">
      <c r="D375" s="185"/>
      <c r="E375" s="185"/>
      <c r="F375" s="185"/>
      <c r="G375" s="185"/>
      <c r="H375" s="185"/>
      <c r="I375" s="185"/>
      <c r="J375" s="185"/>
      <c r="M375" s="185"/>
      <c r="N375" s="185"/>
    </row>
    <row r="376" spans="4:14" ht="12.75" x14ac:dyDescent="0.2">
      <c r="D376" s="185"/>
      <c r="E376" s="185"/>
      <c r="F376" s="185"/>
      <c r="G376" s="185"/>
      <c r="H376" s="185"/>
      <c r="I376" s="185"/>
      <c r="J376" s="185"/>
      <c r="M376" s="185"/>
      <c r="N376" s="185"/>
    </row>
    <row r="377" spans="4:14" ht="12.75" x14ac:dyDescent="0.2">
      <c r="D377" s="185"/>
      <c r="E377" s="185"/>
      <c r="F377" s="185"/>
      <c r="G377" s="185"/>
      <c r="H377" s="185"/>
      <c r="I377" s="185"/>
      <c r="J377" s="185"/>
      <c r="M377" s="185"/>
      <c r="N377" s="185"/>
    </row>
    <row r="378" spans="4:14" ht="12.75" x14ac:dyDescent="0.2">
      <c r="D378" s="185"/>
      <c r="E378" s="185"/>
      <c r="F378" s="185"/>
      <c r="G378" s="185"/>
      <c r="H378" s="185"/>
      <c r="I378" s="185"/>
      <c r="J378" s="185"/>
      <c r="M378" s="185"/>
      <c r="N378" s="185"/>
    </row>
    <row r="379" spans="4:14" ht="12.75" x14ac:dyDescent="0.2">
      <c r="D379" s="185"/>
      <c r="E379" s="185"/>
      <c r="F379" s="185"/>
      <c r="G379" s="185"/>
      <c r="H379" s="185"/>
      <c r="I379" s="185"/>
      <c r="J379" s="185"/>
      <c r="M379" s="185"/>
      <c r="N379" s="185"/>
    </row>
    <row r="380" spans="4:14" ht="12.75" x14ac:dyDescent="0.2">
      <c r="D380" s="185"/>
      <c r="E380" s="185"/>
      <c r="F380" s="185"/>
      <c r="G380" s="185"/>
      <c r="H380" s="185"/>
      <c r="I380" s="185"/>
      <c r="J380" s="185"/>
      <c r="M380" s="185"/>
      <c r="N380" s="185"/>
    </row>
    <row r="381" spans="4:14" ht="12.75" x14ac:dyDescent="0.2">
      <c r="D381" s="185"/>
      <c r="E381" s="185"/>
      <c r="F381" s="185"/>
      <c r="G381" s="185"/>
      <c r="H381" s="185"/>
      <c r="I381" s="185"/>
      <c r="J381" s="185"/>
      <c r="M381" s="185"/>
      <c r="N381" s="185"/>
    </row>
    <row r="382" spans="4:14" ht="12.75" x14ac:dyDescent="0.2">
      <c r="D382" s="185"/>
      <c r="E382" s="185"/>
      <c r="F382" s="185"/>
      <c r="G382" s="185"/>
      <c r="H382" s="185"/>
      <c r="I382" s="185"/>
      <c r="J382" s="185"/>
      <c r="M382" s="185"/>
      <c r="N382" s="185"/>
    </row>
    <row r="383" spans="4:14" ht="12.75" x14ac:dyDescent="0.2">
      <c r="D383" s="185"/>
      <c r="E383" s="185"/>
      <c r="F383" s="185"/>
      <c r="G383" s="185"/>
      <c r="H383" s="185"/>
      <c r="I383" s="185"/>
      <c r="J383" s="185"/>
      <c r="M383" s="185"/>
      <c r="N383" s="185"/>
    </row>
    <row r="384" spans="4:14" ht="12.75" x14ac:dyDescent="0.2">
      <c r="D384" s="185"/>
      <c r="E384" s="185"/>
      <c r="F384" s="185"/>
      <c r="G384" s="185"/>
      <c r="H384" s="185"/>
      <c r="I384" s="185"/>
      <c r="J384" s="185"/>
      <c r="M384" s="185"/>
      <c r="N384" s="185"/>
    </row>
    <row r="385" spans="4:14" ht="12.75" x14ac:dyDescent="0.2">
      <c r="D385" s="185"/>
      <c r="E385" s="185"/>
      <c r="F385" s="185"/>
      <c r="G385" s="185"/>
      <c r="H385" s="185"/>
      <c r="I385" s="185"/>
      <c r="J385" s="185"/>
      <c r="M385" s="185"/>
      <c r="N385" s="185"/>
    </row>
    <row r="386" spans="4:14" ht="12.75" x14ac:dyDescent="0.2">
      <c r="D386" s="185"/>
      <c r="E386" s="185"/>
      <c r="F386" s="185"/>
      <c r="G386" s="185"/>
      <c r="H386" s="185"/>
      <c r="I386" s="185"/>
      <c r="J386" s="185"/>
      <c r="M386" s="185"/>
      <c r="N386" s="185"/>
    </row>
    <row r="387" spans="4:14" ht="12.75" x14ac:dyDescent="0.2">
      <c r="D387" s="185"/>
      <c r="E387" s="185"/>
      <c r="F387" s="185"/>
      <c r="G387" s="185"/>
      <c r="H387" s="185"/>
      <c r="I387" s="185"/>
      <c r="J387" s="185"/>
      <c r="M387" s="185"/>
      <c r="N387" s="185"/>
    </row>
    <row r="388" spans="4:14" ht="12.75" x14ac:dyDescent="0.2">
      <c r="D388" s="185"/>
      <c r="E388" s="185"/>
      <c r="F388" s="185"/>
      <c r="G388" s="185"/>
      <c r="H388" s="185"/>
      <c r="I388" s="185"/>
      <c r="J388" s="185"/>
      <c r="M388" s="185"/>
      <c r="N388" s="185"/>
    </row>
    <row r="389" spans="4:14" ht="12.75" x14ac:dyDescent="0.2">
      <c r="D389" s="185"/>
      <c r="E389" s="185"/>
      <c r="F389" s="185"/>
      <c r="G389" s="185"/>
      <c r="H389" s="185"/>
      <c r="I389" s="185"/>
      <c r="J389" s="185"/>
      <c r="M389" s="185"/>
      <c r="N389" s="185"/>
    </row>
    <row r="390" spans="4:14" ht="12.75" x14ac:dyDescent="0.2">
      <c r="D390" s="185"/>
      <c r="E390" s="185"/>
      <c r="F390" s="185"/>
      <c r="G390" s="185"/>
      <c r="H390" s="185"/>
      <c r="I390" s="185"/>
      <c r="J390" s="185"/>
      <c r="M390" s="185"/>
      <c r="N390" s="185"/>
    </row>
    <row r="391" spans="4:14" ht="12.75" x14ac:dyDescent="0.2">
      <c r="D391" s="185"/>
      <c r="E391" s="185"/>
      <c r="F391" s="185"/>
      <c r="G391" s="185"/>
      <c r="H391" s="185"/>
      <c r="I391" s="185"/>
      <c r="J391" s="185"/>
      <c r="M391" s="185"/>
      <c r="N391" s="185"/>
    </row>
    <row r="392" spans="4:14" ht="12.75" x14ac:dyDescent="0.2">
      <c r="D392" s="185"/>
      <c r="E392" s="185"/>
      <c r="F392" s="185"/>
      <c r="G392" s="185"/>
      <c r="H392" s="185"/>
      <c r="I392" s="185"/>
      <c r="J392" s="185"/>
      <c r="M392" s="185"/>
      <c r="N392" s="185"/>
    </row>
    <row r="393" spans="4:14" ht="12.75" x14ac:dyDescent="0.2">
      <c r="D393" s="185"/>
      <c r="E393" s="185"/>
      <c r="F393" s="185"/>
      <c r="G393" s="185"/>
      <c r="H393" s="185"/>
      <c r="I393" s="185"/>
      <c r="J393" s="185"/>
      <c r="M393" s="185"/>
      <c r="N393" s="185"/>
    </row>
    <row r="394" spans="4:14" ht="12.75" x14ac:dyDescent="0.2">
      <c r="D394" s="185"/>
      <c r="E394" s="185"/>
      <c r="F394" s="185"/>
      <c r="G394" s="185"/>
      <c r="H394" s="185"/>
      <c r="I394" s="185"/>
      <c r="J394" s="185"/>
      <c r="M394" s="185"/>
      <c r="N394" s="185"/>
    </row>
    <row r="395" spans="4:14" ht="12.75" x14ac:dyDescent="0.2">
      <c r="D395" s="185"/>
      <c r="E395" s="185"/>
      <c r="F395" s="185"/>
      <c r="G395" s="185"/>
      <c r="H395" s="185"/>
      <c r="I395" s="185"/>
      <c r="J395" s="185"/>
      <c r="M395" s="185"/>
      <c r="N395" s="185"/>
    </row>
    <row r="396" spans="4:14" ht="12.75" x14ac:dyDescent="0.2">
      <c r="D396" s="185"/>
      <c r="E396" s="185"/>
      <c r="F396" s="185"/>
      <c r="G396" s="185"/>
      <c r="H396" s="185"/>
      <c r="I396" s="185"/>
      <c r="J396" s="185"/>
      <c r="M396" s="185"/>
      <c r="N396" s="185"/>
    </row>
    <row r="397" spans="4:14" ht="12.75" x14ac:dyDescent="0.2">
      <c r="D397" s="185"/>
      <c r="E397" s="185"/>
      <c r="F397" s="185"/>
      <c r="G397" s="185"/>
      <c r="H397" s="185"/>
      <c r="I397" s="185"/>
      <c r="J397" s="185"/>
      <c r="M397" s="185"/>
      <c r="N397" s="185"/>
    </row>
    <row r="398" spans="4:14" ht="12.75" x14ac:dyDescent="0.2">
      <c r="D398" s="185"/>
      <c r="E398" s="185"/>
      <c r="F398" s="185"/>
      <c r="G398" s="185"/>
      <c r="H398" s="185"/>
      <c r="I398" s="185"/>
      <c r="J398" s="185"/>
      <c r="M398" s="185"/>
      <c r="N398" s="185"/>
    </row>
    <row r="399" spans="4:14" ht="12.75" x14ac:dyDescent="0.2">
      <c r="D399" s="185"/>
      <c r="E399" s="185"/>
      <c r="F399" s="185"/>
      <c r="G399" s="185"/>
      <c r="H399" s="185"/>
      <c r="I399" s="185"/>
      <c r="J399" s="185"/>
      <c r="M399" s="185"/>
      <c r="N399" s="185"/>
    </row>
    <row r="400" spans="4:14" ht="12.75" x14ac:dyDescent="0.2">
      <c r="D400" s="185"/>
      <c r="E400" s="185"/>
      <c r="F400" s="185"/>
      <c r="G400" s="185"/>
      <c r="H400" s="185"/>
      <c r="I400" s="185"/>
      <c r="J400" s="185"/>
      <c r="M400" s="185"/>
      <c r="N400" s="185"/>
    </row>
    <row r="401" spans="4:14" ht="12.75" x14ac:dyDescent="0.2">
      <c r="D401" s="185"/>
      <c r="E401" s="185"/>
      <c r="F401" s="185"/>
      <c r="G401" s="185"/>
      <c r="H401" s="185"/>
      <c r="I401" s="185"/>
      <c r="J401" s="185"/>
      <c r="M401" s="185"/>
      <c r="N401" s="185"/>
    </row>
    <row r="402" spans="4:14" ht="12.75" x14ac:dyDescent="0.2">
      <c r="D402" s="185"/>
      <c r="E402" s="185"/>
      <c r="F402" s="185"/>
      <c r="G402" s="185"/>
      <c r="H402" s="185"/>
      <c r="I402" s="185"/>
      <c r="J402" s="185"/>
      <c r="M402" s="185"/>
      <c r="N402" s="185"/>
    </row>
    <row r="403" spans="4:14" ht="12.75" x14ac:dyDescent="0.2">
      <c r="D403" s="185"/>
      <c r="E403" s="185"/>
      <c r="F403" s="185"/>
      <c r="G403" s="185"/>
      <c r="H403" s="185"/>
      <c r="I403" s="185"/>
      <c r="J403" s="185"/>
      <c r="M403" s="185"/>
      <c r="N403" s="185"/>
    </row>
    <row r="404" spans="4:14" ht="12.75" x14ac:dyDescent="0.2">
      <c r="D404" s="185"/>
      <c r="E404" s="185"/>
      <c r="F404" s="185"/>
      <c r="G404" s="185"/>
      <c r="H404" s="185"/>
      <c r="I404" s="185"/>
      <c r="J404" s="185"/>
      <c r="M404" s="185"/>
      <c r="N404" s="185"/>
    </row>
    <row r="405" spans="4:14" ht="12.75" x14ac:dyDescent="0.2">
      <c r="D405" s="185"/>
      <c r="E405" s="185"/>
      <c r="F405" s="185"/>
      <c r="G405" s="185"/>
      <c r="H405" s="185"/>
      <c r="I405" s="185"/>
      <c r="J405" s="185"/>
      <c r="M405" s="185"/>
      <c r="N405" s="185"/>
    </row>
    <row r="406" spans="4:14" ht="12.75" x14ac:dyDescent="0.2">
      <c r="D406" s="185"/>
      <c r="E406" s="185"/>
      <c r="F406" s="185"/>
      <c r="G406" s="185"/>
      <c r="H406" s="185"/>
      <c r="I406" s="185"/>
      <c r="J406" s="185"/>
      <c r="M406" s="185"/>
      <c r="N406" s="185"/>
    </row>
    <row r="407" spans="4:14" ht="12.75" x14ac:dyDescent="0.2">
      <c r="D407" s="185"/>
      <c r="E407" s="185"/>
      <c r="F407" s="185"/>
      <c r="G407" s="185"/>
      <c r="H407" s="185"/>
      <c r="I407" s="185"/>
      <c r="J407" s="185"/>
      <c r="M407" s="185"/>
      <c r="N407" s="185"/>
    </row>
    <row r="408" spans="4:14" ht="12.75" x14ac:dyDescent="0.2">
      <c r="D408" s="185"/>
      <c r="E408" s="185"/>
      <c r="F408" s="185"/>
      <c r="G408" s="185"/>
      <c r="H408" s="185"/>
      <c r="I408" s="185"/>
      <c r="J408" s="185"/>
      <c r="M408" s="185"/>
      <c r="N408" s="185"/>
    </row>
    <row r="409" spans="4:14" ht="12.75" x14ac:dyDescent="0.2">
      <c r="D409" s="185"/>
      <c r="E409" s="185"/>
      <c r="F409" s="185"/>
      <c r="G409" s="185"/>
      <c r="H409" s="185"/>
      <c r="I409" s="185"/>
      <c r="J409" s="185"/>
      <c r="M409" s="185"/>
      <c r="N409" s="185"/>
    </row>
    <row r="410" spans="4:14" ht="12.75" x14ac:dyDescent="0.2">
      <c r="D410" s="185"/>
      <c r="E410" s="185"/>
      <c r="F410" s="185"/>
      <c r="G410" s="185"/>
      <c r="H410" s="185"/>
      <c r="I410" s="185"/>
      <c r="J410" s="185"/>
      <c r="M410" s="185"/>
      <c r="N410" s="185"/>
    </row>
    <row r="411" spans="4:14" ht="12.75" x14ac:dyDescent="0.2">
      <c r="D411" s="185"/>
      <c r="E411" s="185"/>
      <c r="F411" s="185"/>
      <c r="G411" s="185"/>
      <c r="H411" s="185"/>
      <c r="I411" s="185"/>
      <c r="J411" s="185"/>
      <c r="M411" s="185"/>
      <c r="N411" s="185"/>
    </row>
    <row r="412" spans="4:14" ht="12.75" x14ac:dyDescent="0.2">
      <c r="D412" s="185"/>
      <c r="E412" s="185"/>
      <c r="F412" s="185"/>
      <c r="G412" s="185"/>
      <c r="H412" s="185"/>
      <c r="I412" s="185"/>
      <c r="J412" s="185"/>
      <c r="M412" s="185"/>
      <c r="N412" s="185"/>
    </row>
    <row r="413" spans="4:14" ht="12.75" x14ac:dyDescent="0.2">
      <c r="D413" s="185"/>
      <c r="E413" s="185"/>
      <c r="F413" s="185"/>
      <c r="G413" s="185"/>
      <c r="H413" s="185"/>
      <c r="I413" s="185"/>
      <c r="J413" s="185"/>
      <c r="M413" s="185"/>
      <c r="N413" s="185"/>
    </row>
    <row r="414" spans="4:14" ht="12.75" x14ac:dyDescent="0.2">
      <c r="D414" s="185"/>
      <c r="E414" s="185"/>
      <c r="F414" s="185"/>
      <c r="G414" s="185"/>
      <c r="H414" s="185"/>
      <c r="I414" s="185"/>
      <c r="J414" s="185"/>
      <c r="M414" s="185"/>
      <c r="N414" s="185"/>
    </row>
    <row r="415" spans="4:14" ht="12.75" x14ac:dyDescent="0.2">
      <c r="D415" s="185"/>
      <c r="E415" s="185"/>
      <c r="F415" s="185"/>
      <c r="G415" s="185"/>
      <c r="H415" s="185"/>
      <c r="I415" s="185"/>
      <c r="J415" s="185"/>
      <c r="M415" s="185"/>
      <c r="N415" s="185"/>
    </row>
    <row r="416" spans="4:14" ht="12.75" x14ac:dyDescent="0.2">
      <c r="D416" s="185"/>
      <c r="E416" s="185"/>
      <c r="F416" s="185"/>
      <c r="G416" s="185"/>
      <c r="H416" s="185"/>
      <c r="I416" s="185"/>
      <c r="J416" s="185"/>
      <c r="M416" s="185"/>
      <c r="N416" s="185"/>
    </row>
    <row r="417" spans="4:14" ht="12.75" x14ac:dyDescent="0.2">
      <c r="D417" s="185"/>
      <c r="E417" s="185"/>
      <c r="F417" s="185"/>
      <c r="G417" s="185"/>
      <c r="H417" s="185"/>
      <c r="I417" s="185"/>
      <c r="J417" s="185"/>
      <c r="M417" s="185"/>
      <c r="N417" s="185"/>
    </row>
    <row r="418" spans="4:14" ht="12.75" x14ac:dyDescent="0.2">
      <c r="D418" s="185"/>
      <c r="E418" s="185"/>
      <c r="F418" s="185"/>
      <c r="G418" s="185"/>
      <c r="H418" s="185"/>
      <c r="I418" s="185"/>
      <c r="J418" s="185"/>
      <c r="M418" s="185"/>
      <c r="N418" s="185"/>
    </row>
    <row r="419" spans="4:14" ht="12.75" x14ac:dyDescent="0.2">
      <c r="D419" s="185"/>
      <c r="E419" s="185"/>
      <c r="F419" s="185"/>
      <c r="G419" s="185"/>
      <c r="H419" s="185"/>
      <c r="I419" s="185"/>
      <c r="J419" s="185"/>
      <c r="M419" s="185"/>
      <c r="N419" s="185"/>
    </row>
    <row r="420" spans="4:14" ht="12.75" x14ac:dyDescent="0.2">
      <c r="D420" s="185"/>
      <c r="E420" s="185"/>
      <c r="F420" s="185"/>
      <c r="G420" s="185"/>
      <c r="H420" s="185"/>
      <c r="I420" s="185"/>
      <c r="J420" s="185"/>
      <c r="M420" s="185"/>
      <c r="N420" s="185"/>
    </row>
    <row r="421" spans="4:14" ht="12.75" x14ac:dyDescent="0.2">
      <c r="D421" s="185"/>
      <c r="E421" s="185"/>
      <c r="F421" s="185"/>
      <c r="G421" s="185"/>
      <c r="H421" s="185"/>
      <c r="I421" s="185"/>
      <c r="J421" s="185"/>
      <c r="M421" s="185"/>
      <c r="N421" s="185"/>
    </row>
    <row r="422" spans="4:14" ht="12.75" x14ac:dyDescent="0.2">
      <c r="D422" s="185"/>
      <c r="E422" s="185"/>
      <c r="F422" s="185"/>
      <c r="G422" s="185"/>
      <c r="H422" s="185"/>
      <c r="I422" s="185"/>
      <c r="J422" s="185"/>
      <c r="M422" s="185"/>
      <c r="N422" s="185"/>
    </row>
    <row r="423" spans="4:14" ht="12.75" x14ac:dyDescent="0.2">
      <c r="D423" s="185"/>
      <c r="E423" s="185"/>
      <c r="F423" s="185"/>
      <c r="G423" s="185"/>
      <c r="H423" s="185"/>
      <c r="I423" s="185"/>
      <c r="J423" s="185"/>
      <c r="M423" s="185"/>
      <c r="N423" s="185"/>
    </row>
    <row r="424" spans="4:14" ht="12.75" x14ac:dyDescent="0.2">
      <c r="D424" s="185"/>
      <c r="E424" s="185"/>
      <c r="F424" s="185"/>
      <c r="G424" s="185"/>
      <c r="H424" s="185"/>
      <c r="I424" s="185"/>
      <c r="J424" s="185"/>
      <c r="M424" s="185"/>
      <c r="N424" s="185"/>
    </row>
    <row r="425" spans="4:14" ht="12.75" x14ac:dyDescent="0.2">
      <c r="D425" s="185"/>
      <c r="E425" s="185"/>
      <c r="F425" s="185"/>
      <c r="G425" s="185"/>
      <c r="H425" s="185"/>
      <c r="I425" s="185"/>
      <c r="J425" s="185"/>
      <c r="M425" s="185"/>
      <c r="N425" s="185"/>
    </row>
    <row r="426" spans="4:14" ht="12.75" x14ac:dyDescent="0.2">
      <c r="D426" s="185"/>
      <c r="E426" s="185"/>
      <c r="F426" s="185"/>
      <c r="G426" s="185"/>
      <c r="H426" s="185"/>
      <c r="I426" s="185"/>
      <c r="J426" s="185"/>
      <c r="M426" s="185"/>
      <c r="N426" s="185"/>
    </row>
    <row r="427" spans="4:14" ht="12.75" x14ac:dyDescent="0.2">
      <c r="D427" s="185"/>
      <c r="E427" s="185"/>
      <c r="F427" s="185"/>
      <c r="G427" s="185"/>
      <c r="H427" s="185"/>
      <c r="I427" s="185"/>
      <c r="J427" s="185"/>
      <c r="M427" s="185"/>
      <c r="N427" s="185"/>
    </row>
    <row r="428" spans="4:14" ht="12.75" x14ac:dyDescent="0.2">
      <c r="D428" s="185"/>
      <c r="E428" s="185"/>
      <c r="F428" s="185"/>
      <c r="G428" s="185"/>
      <c r="H428" s="185"/>
      <c r="I428" s="185"/>
      <c r="J428" s="185"/>
      <c r="M428" s="185"/>
      <c r="N428" s="185"/>
    </row>
    <row r="429" spans="4:14" ht="12.75" x14ac:dyDescent="0.2">
      <c r="D429" s="185"/>
      <c r="E429" s="185"/>
      <c r="F429" s="185"/>
      <c r="G429" s="185"/>
      <c r="H429" s="185"/>
      <c r="I429" s="185"/>
      <c r="J429" s="185"/>
      <c r="M429" s="185"/>
      <c r="N429" s="185"/>
    </row>
    <row r="430" spans="4:14" ht="12.75" x14ac:dyDescent="0.2">
      <c r="D430" s="185"/>
      <c r="E430" s="185"/>
      <c r="F430" s="185"/>
      <c r="G430" s="185"/>
      <c r="H430" s="185"/>
      <c r="I430" s="185"/>
      <c r="J430" s="185"/>
      <c r="M430" s="185"/>
      <c r="N430" s="185"/>
    </row>
    <row r="431" spans="4:14" ht="12.75" x14ac:dyDescent="0.2">
      <c r="D431" s="185"/>
      <c r="E431" s="185"/>
      <c r="F431" s="185"/>
      <c r="G431" s="185"/>
      <c r="H431" s="185"/>
      <c r="I431" s="185"/>
      <c r="J431" s="185"/>
      <c r="M431" s="185"/>
      <c r="N431" s="185"/>
    </row>
    <row r="432" spans="4:14" ht="12.75" x14ac:dyDescent="0.2">
      <c r="D432" s="185"/>
      <c r="E432" s="185"/>
      <c r="F432" s="185"/>
      <c r="G432" s="185"/>
      <c r="H432" s="185"/>
      <c r="I432" s="185"/>
      <c r="J432" s="185"/>
      <c r="M432" s="185"/>
      <c r="N432" s="185"/>
    </row>
    <row r="433" spans="4:14" ht="12.75" x14ac:dyDescent="0.2">
      <c r="D433" s="185"/>
      <c r="E433" s="185"/>
      <c r="F433" s="185"/>
      <c r="G433" s="185"/>
      <c r="H433" s="185"/>
      <c r="I433" s="185"/>
      <c r="J433" s="185"/>
      <c r="M433" s="185"/>
      <c r="N433" s="185"/>
    </row>
    <row r="434" spans="4:14" ht="12.75" x14ac:dyDescent="0.2">
      <c r="D434" s="185"/>
      <c r="E434" s="185"/>
      <c r="F434" s="185"/>
      <c r="G434" s="185"/>
      <c r="H434" s="185"/>
      <c r="I434" s="185"/>
      <c r="J434" s="185"/>
      <c r="M434" s="185"/>
      <c r="N434" s="185"/>
    </row>
    <row r="435" spans="4:14" ht="12.75" x14ac:dyDescent="0.2">
      <c r="D435" s="185"/>
      <c r="E435" s="185"/>
      <c r="F435" s="185"/>
      <c r="G435" s="185"/>
      <c r="H435" s="185"/>
      <c r="I435" s="185"/>
      <c r="J435" s="185"/>
      <c r="M435" s="185"/>
      <c r="N435" s="185"/>
    </row>
    <row r="436" spans="4:14" ht="12.75" x14ac:dyDescent="0.2">
      <c r="D436" s="185"/>
      <c r="E436" s="185"/>
      <c r="F436" s="185"/>
      <c r="G436" s="185"/>
      <c r="H436" s="185"/>
      <c r="I436" s="185"/>
      <c r="J436" s="185"/>
      <c r="M436" s="185"/>
      <c r="N436" s="185"/>
    </row>
    <row r="437" spans="4:14" ht="12.75" x14ac:dyDescent="0.2">
      <c r="D437" s="185"/>
      <c r="E437" s="185"/>
      <c r="F437" s="185"/>
      <c r="G437" s="185"/>
      <c r="H437" s="185"/>
      <c r="I437" s="185"/>
      <c r="J437" s="185"/>
      <c r="M437" s="185"/>
      <c r="N437" s="185"/>
    </row>
    <row r="438" spans="4:14" ht="12.75" x14ac:dyDescent="0.2">
      <c r="D438" s="185"/>
      <c r="E438" s="185"/>
      <c r="F438" s="185"/>
      <c r="G438" s="185"/>
      <c r="H438" s="185"/>
      <c r="I438" s="185"/>
      <c r="J438" s="185"/>
      <c r="M438" s="185"/>
      <c r="N438" s="185"/>
    </row>
    <row r="439" spans="4:14" ht="12.75" x14ac:dyDescent="0.2">
      <c r="D439" s="185"/>
      <c r="E439" s="185"/>
      <c r="F439" s="185"/>
      <c r="G439" s="185"/>
      <c r="H439" s="185"/>
      <c r="I439" s="185"/>
      <c r="J439" s="185"/>
      <c r="M439" s="185"/>
      <c r="N439" s="185"/>
    </row>
    <row r="440" spans="4:14" ht="12.75" x14ac:dyDescent="0.2">
      <c r="D440" s="185"/>
      <c r="E440" s="185"/>
      <c r="F440" s="185"/>
      <c r="G440" s="185"/>
      <c r="H440" s="185"/>
      <c r="I440" s="185"/>
      <c r="J440" s="185"/>
      <c r="M440" s="185"/>
      <c r="N440" s="185"/>
    </row>
    <row r="441" spans="4:14" ht="12.75" x14ac:dyDescent="0.2">
      <c r="D441" s="185"/>
      <c r="E441" s="185"/>
      <c r="F441" s="185"/>
      <c r="G441" s="185"/>
      <c r="H441" s="185"/>
      <c r="I441" s="185"/>
      <c r="J441" s="185"/>
      <c r="M441" s="185"/>
      <c r="N441" s="185"/>
    </row>
    <row r="442" spans="4:14" ht="12.75" x14ac:dyDescent="0.2">
      <c r="D442" s="185"/>
      <c r="E442" s="185"/>
      <c r="F442" s="185"/>
      <c r="G442" s="185"/>
      <c r="H442" s="185"/>
      <c r="I442" s="185"/>
      <c r="J442" s="185"/>
      <c r="M442" s="185"/>
      <c r="N442" s="185"/>
    </row>
    <row r="443" spans="4:14" ht="12.75" x14ac:dyDescent="0.2">
      <c r="D443" s="185"/>
      <c r="E443" s="185"/>
      <c r="F443" s="185"/>
      <c r="G443" s="185"/>
      <c r="H443" s="185"/>
      <c r="I443" s="185"/>
      <c r="J443" s="185"/>
      <c r="M443" s="185"/>
      <c r="N443" s="185"/>
    </row>
    <row r="444" spans="4:14" ht="12.75" x14ac:dyDescent="0.2">
      <c r="D444" s="185"/>
      <c r="E444" s="185"/>
      <c r="F444" s="185"/>
      <c r="G444" s="185"/>
      <c r="H444" s="185"/>
      <c r="I444" s="185"/>
      <c r="J444" s="185"/>
      <c r="M444" s="185"/>
      <c r="N444" s="185"/>
    </row>
    <row r="445" spans="4:14" ht="12.75" x14ac:dyDescent="0.2">
      <c r="D445" s="185"/>
      <c r="E445" s="185"/>
      <c r="F445" s="185"/>
      <c r="G445" s="185"/>
      <c r="H445" s="185"/>
      <c r="I445" s="185"/>
      <c r="J445" s="185"/>
      <c r="M445" s="185"/>
      <c r="N445" s="185"/>
    </row>
    <row r="446" spans="4:14" ht="12.75" x14ac:dyDescent="0.2">
      <c r="D446" s="185"/>
      <c r="E446" s="185"/>
      <c r="F446" s="185"/>
      <c r="G446" s="185"/>
      <c r="H446" s="185"/>
      <c r="I446" s="185"/>
      <c r="J446" s="185"/>
      <c r="M446" s="185"/>
      <c r="N446" s="185"/>
    </row>
    <row r="447" spans="4:14" ht="12.75" x14ac:dyDescent="0.2">
      <c r="D447" s="185"/>
      <c r="E447" s="185"/>
      <c r="F447" s="185"/>
      <c r="G447" s="185"/>
      <c r="H447" s="185"/>
      <c r="I447" s="185"/>
      <c r="J447" s="185"/>
      <c r="M447" s="185"/>
      <c r="N447" s="185"/>
    </row>
    <row r="448" spans="4:14" ht="12.75" x14ac:dyDescent="0.2">
      <c r="D448" s="185"/>
      <c r="E448" s="185"/>
      <c r="F448" s="185"/>
      <c r="G448" s="185"/>
      <c r="H448" s="185"/>
      <c r="I448" s="185"/>
      <c r="J448" s="185"/>
      <c r="M448" s="185"/>
      <c r="N448" s="185"/>
    </row>
    <row r="449" spans="4:14" ht="12.75" x14ac:dyDescent="0.2">
      <c r="D449" s="185"/>
      <c r="E449" s="185"/>
      <c r="F449" s="185"/>
      <c r="G449" s="185"/>
      <c r="H449" s="185"/>
      <c r="I449" s="185"/>
      <c r="J449" s="185"/>
      <c r="M449" s="185"/>
      <c r="N449" s="185"/>
    </row>
    <row r="450" spans="4:14" ht="12.75" x14ac:dyDescent="0.2">
      <c r="D450" s="185"/>
      <c r="E450" s="185"/>
      <c r="F450" s="185"/>
      <c r="G450" s="185"/>
      <c r="H450" s="185"/>
      <c r="I450" s="185"/>
      <c r="J450" s="185"/>
      <c r="M450" s="185"/>
      <c r="N450" s="185"/>
    </row>
    <row r="451" spans="4:14" ht="12.75" x14ac:dyDescent="0.2">
      <c r="D451" s="185"/>
      <c r="E451" s="185"/>
      <c r="F451" s="185"/>
      <c r="G451" s="185"/>
      <c r="H451" s="185"/>
      <c r="I451" s="185"/>
      <c r="J451" s="185"/>
      <c r="M451" s="185"/>
      <c r="N451" s="185"/>
    </row>
    <row r="452" spans="4:14" ht="12.75" x14ac:dyDescent="0.2">
      <c r="D452" s="185"/>
      <c r="E452" s="185"/>
      <c r="F452" s="185"/>
      <c r="G452" s="185"/>
      <c r="H452" s="185"/>
      <c r="I452" s="185"/>
      <c r="J452" s="185"/>
      <c r="M452" s="185"/>
      <c r="N452" s="185"/>
    </row>
    <row r="453" spans="4:14" ht="12.75" x14ac:dyDescent="0.2">
      <c r="D453" s="185"/>
      <c r="E453" s="185"/>
      <c r="F453" s="185"/>
      <c r="G453" s="185"/>
      <c r="H453" s="185"/>
      <c r="I453" s="185"/>
      <c r="J453" s="185"/>
      <c r="M453" s="185"/>
      <c r="N453" s="185"/>
    </row>
    <row r="454" spans="4:14" ht="12.75" x14ac:dyDescent="0.2">
      <c r="D454" s="185"/>
      <c r="E454" s="185"/>
      <c r="F454" s="185"/>
      <c r="G454" s="185"/>
      <c r="H454" s="185"/>
      <c r="I454" s="185"/>
      <c r="J454" s="185"/>
      <c r="M454" s="185"/>
      <c r="N454" s="185"/>
    </row>
    <row r="455" spans="4:14" ht="12.75" x14ac:dyDescent="0.2">
      <c r="D455" s="185"/>
      <c r="E455" s="185"/>
      <c r="F455" s="185"/>
      <c r="G455" s="185"/>
      <c r="H455" s="185"/>
      <c r="I455" s="185"/>
      <c r="J455" s="185"/>
      <c r="M455" s="185"/>
      <c r="N455" s="185"/>
    </row>
    <row r="456" spans="4:14" ht="12.75" x14ac:dyDescent="0.2">
      <c r="D456" s="185"/>
      <c r="E456" s="185"/>
      <c r="F456" s="185"/>
      <c r="G456" s="185"/>
      <c r="H456" s="185"/>
      <c r="I456" s="185"/>
      <c r="J456" s="185"/>
      <c r="M456" s="185"/>
      <c r="N456" s="185"/>
    </row>
    <row r="457" spans="4:14" ht="12.75" x14ac:dyDescent="0.2">
      <c r="D457" s="185"/>
      <c r="E457" s="185"/>
      <c r="F457" s="185"/>
      <c r="G457" s="185"/>
      <c r="H457" s="185"/>
      <c r="I457" s="185"/>
      <c r="J457" s="185"/>
      <c r="M457" s="185"/>
      <c r="N457" s="185"/>
    </row>
    <row r="458" spans="4:14" ht="12.75" x14ac:dyDescent="0.2">
      <c r="D458" s="185"/>
      <c r="E458" s="185"/>
      <c r="F458" s="185"/>
      <c r="G458" s="185"/>
      <c r="H458" s="185"/>
      <c r="I458" s="185"/>
      <c r="J458" s="185"/>
      <c r="M458" s="185"/>
      <c r="N458" s="185"/>
    </row>
    <row r="459" spans="4:14" ht="12.75" x14ac:dyDescent="0.2">
      <c r="D459" s="185"/>
      <c r="E459" s="185"/>
      <c r="F459" s="185"/>
      <c r="G459" s="185"/>
      <c r="H459" s="185"/>
      <c r="I459" s="185"/>
      <c r="J459" s="185"/>
      <c r="M459" s="185"/>
      <c r="N459" s="185"/>
    </row>
    <row r="460" spans="4:14" ht="12.75" x14ac:dyDescent="0.2">
      <c r="D460" s="185"/>
      <c r="E460" s="185"/>
      <c r="F460" s="185"/>
      <c r="G460" s="185"/>
      <c r="H460" s="185"/>
      <c r="I460" s="185"/>
      <c r="J460" s="185"/>
      <c r="M460" s="185"/>
      <c r="N460" s="185"/>
    </row>
    <row r="461" spans="4:14" ht="12.75" x14ac:dyDescent="0.2">
      <c r="D461" s="185"/>
      <c r="E461" s="185"/>
      <c r="F461" s="185"/>
      <c r="G461" s="185"/>
      <c r="H461" s="185"/>
      <c r="I461" s="185"/>
      <c r="J461" s="185"/>
      <c r="M461" s="185"/>
      <c r="N461" s="185"/>
    </row>
    <row r="462" spans="4:14" ht="12.75" x14ac:dyDescent="0.2">
      <c r="D462" s="185"/>
      <c r="E462" s="185"/>
      <c r="F462" s="185"/>
      <c r="G462" s="185"/>
      <c r="H462" s="185"/>
      <c r="I462" s="185"/>
      <c r="J462" s="185"/>
      <c r="M462" s="185"/>
      <c r="N462" s="185"/>
    </row>
    <row r="463" spans="4:14" ht="12.75" x14ac:dyDescent="0.2">
      <c r="D463" s="185"/>
      <c r="E463" s="185"/>
      <c r="F463" s="185"/>
      <c r="G463" s="185"/>
      <c r="H463" s="185"/>
      <c r="I463" s="185"/>
      <c r="J463" s="185"/>
      <c r="M463" s="185"/>
      <c r="N463" s="185"/>
    </row>
    <row r="464" spans="4:14" ht="12.75" x14ac:dyDescent="0.2">
      <c r="D464" s="185"/>
      <c r="E464" s="185"/>
      <c r="F464" s="185"/>
      <c r="G464" s="185"/>
      <c r="H464" s="185"/>
      <c r="I464" s="185"/>
      <c r="J464" s="185"/>
      <c r="M464" s="185"/>
      <c r="N464" s="185"/>
    </row>
    <row r="465" spans="4:14" ht="12.75" x14ac:dyDescent="0.2">
      <c r="D465" s="185"/>
      <c r="E465" s="185"/>
      <c r="F465" s="185"/>
      <c r="G465" s="185"/>
      <c r="H465" s="185"/>
      <c r="I465" s="185"/>
      <c r="J465" s="185"/>
      <c r="M465" s="185"/>
      <c r="N465" s="185"/>
    </row>
    <row r="466" spans="4:14" ht="12.75" x14ac:dyDescent="0.2">
      <c r="D466" s="185"/>
      <c r="E466" s="185"/>
      <c r="F466" s="185"/>
      <c r="G466" s="185"/>
      <c r="H466" s="185"/>
      <c r="I466" s="185"/>
      <c r="J466" s="185"/>
      <c r="M466" s="185"/>
      <c r="N466" s="185"/>
    </row>
    <row r="467" spans="4:14" ht="12.75" x14ac:dyDescent="0.2">
      <c r="D467" s="185"/>
      <c r="E467" s="185"/>
      <c r="F467" s="185"/>
      <c r="G467" s="185"/>
      <c r="H467" s="185"/>
      <c r="I467" s="185"/>
      <c r="J467" s="185"/>
      <c r="M467" s="185"/>
      <c r="N467" s="185"/>
    </row>
    <row r="468" spans="4:14" ht="12.75" x14ac:dyDescent="0.2">
      <c r="D468" s="185"/>
      <c r="E468" s="185"/>
      <c r="F468" s="185"/>
      <c r="G468" s="185"/>
      <c r="H468" s="185"/>
      <c r="I468" s="185"/>
      <c r="J468" s="185"/>
      <c r="M468" s="185"/>
      <c r="N468" s="185"/>
    </row>
    <row r="469" spans="4:14" ht="12.75" x14ac:dyDescent="0.2">
      <c r="D469" s="185"/>
      <c r="E469" s="185"/>
      <c r="F469" s="185"/>
      <c r="G469" s="185"/>
      <c r="H469" s="185"/>
      <c r="I469" s="185"/>
      <c r="J469" s="185"/>
      <c r="M469" s="185"/>
      <c r="N469" s="185"/>
    </row>
    <row r="470" spans="4:14" ht="12.75" x14ac:dyDescent="0.2">
      <c r="D470" s="185"/>
      <c r="E470" s="185"/>
      <c r="F470" s="185"/>
      <c r="G470" s="185"/>
      <c r="H470" s="185"/>
      <c r="I470" s="185"/>
      <c r="J470" s="185"/>
      <c r="M470" s="185"/>
      <c r="N470" s="185"/>
    </row>
    <row r="471" spans="4:14" ht="12.75" x14ac:dyDescent="0.2">
      <c r="D471" s="185"/>
      <c r="E471" s="185"/>
      <c r="F471" s="185"/>
      <c r="G471" s="185"/>
      <c r="H471" s="185"/>
      <c r="I471" s="185"/>
      <c r="J471" s="185"/>
      <c r="M471" s="185"/>
      <c r="N471" s="185"/>
    </row>
    <row r="472" spans="4:14" ht="12.75" x14ac:dyDescent="0.2">
      <c r="D472" s="185"/>
      <c r="E472" s="185"/>
      <c r="F472" s="185"/>
      <c r="G472" s="185"/>
      <c r="H472" s="185"/>
      <c r="I472" s="185"/>
      <c r="J472" s="185"/>
      <c r="M472" s="185"/>
      <c r="N472" s="185"/>
    </row>
    <row r="473" spans="4:14" ht="12.75" x14ac:dyDescent="0.2">
      <c r="D473" s="185"/>
      <c r="E473" s="185"/>
      <c r="F473" s="185"/>
      <c r="G473" s="185"/>
      <c r="H473" s="185"/>
      <c r="I473" s="185"/>
      <c r="J473" s="185"/>
      <c r="M473" s="185"/>
      <c r="N473" s="185"/>
    </row>
    <row r="474" spans="4:14" ht="12.75" x14ac:dyDescent="0.2">
      <c r="D474" s="185"/>
      <c r="E474" s="185"/>
      <c r="F474" s="185"/>
      <c r="G474" s="185"/>
      <c r="H474" s="185"/>
      <c r="I474" s="185"/>
      <c r="J474" s="185"/>
      <c r="M474" s="185"/>
      <c r="N474" s="185"/>
    </row>
    <row r="475" spans="4:14" ht="12.75" x14ac:dyDescent="0.2">
      <c r="D475" s="185"/>
      <c r="E475" s="185"/>
      <c r="F475" s="185"/>
      <c r="G475" s="185"/>
      <c r="H475" s="185"/>
      <c r="I475" s="185"/>
      <c r="J475" s="185"/>
      <c r="M475" s="185"/>
      <c r="N475" s="185"/>
    </row>
    <row r="476" spans="4:14" ht="12.75" x14ac:dyDescent="0.2">
      <c r="D476" s="185"/>
      <c r="E476" s="185"/>
      <c r="F476" s="185"/>
      <c r="G476" s="185"/>
      <c r="H476" s="185"/>
      <c r="I476" s="185"/>
      <c r="J476" s="185"/>
      <c r="M476" s="185"/>
      <c r="N476" s="185"/>
    </row>
    <row r="477" spans="4:14" ht="12.75" x14ac:dyDescent="0.2">
      <c r="D477" s="185"/>
      <c r="E477" s="185"/>
      <c r="F477" s="185"/>
      <c r="G477" s="185"/>
      <c r="H477" s="185"/>
      <c r="I477" s="185"/>
      <c r="J477" s="185"/>
      <c r="M477" s="185"/>
      <c r="N477" s="185"/>
    </row>
    <row r="478" spans="4:14" ht="12.75" x14ac:dyDescent="0.2">
      <c r="D478" s="185"/>
      <c r="E478" s="185"/>
      <c r="F478" s="185"/>
      <c r="G478" s="185"/>
      <c r="H478" s="185"/>
      <c r="I478" s="185"/>
      <c r="J478" s="185"/>
      <c r="M478" s="185"/>
      <c r="N478" s="185"/>
    </row>
    <row r="479" spans="4:14" ht="12.75" x14ac:dyDescent="0.2">
      <c r="D479" s="185"/>
      <c r="E479" s="185"/>
      <c r="F479" s="185"/>
      <c r="G479" s="185"/>
      <c r="H479" s="185"/>
      <c r="I479" s="185"/>
      <c r="J479" s="185"/>
      <c r="M479" s="185"/>
      <c r="N479" s="185"/>
    </row>
    <row r="480" spans="4:14" ht="12.75" x14ac:dyDescent="0.2">
      <c r="D480" s="185"/>
      <c r="E480" s="185"/>
      <c r="F480" s="185"/>
      <c r="G480" s="185"/>
      <c r="H480" s="185"/>
      <c r="I480" s="185"/>
      <c r="J480" s="185"/>
      <c r="M480" s="185"/>
      <c r="N480" s="185"/>
    </row>
    <row r="481" spans="4:14" ht="12.75" x14ac:dyDescent="0.2">
      <c r="D481" s="185"/>
      <c r="E481" s="185"/>
      <c r="F481" s="185"/>
      <c r="G481" s="185"/>
      <c r="H481" s="185"/>
      <c r="I481" s="185"/>
      <c r="J481" s="185"/>
      <c r="M481" s="185"/>
      <c r="N481" s="185"/>
    </row>
    <row r="482" spans="4:14" ht="12.75" x14ac:dyDescent="0.2">
      <c r="D482" s="185"/>
      <c r="E482" s="185"/>
      <c r="F482" s="185"/>
      <c r="G482" s="185"/>
      <c r="H482" s="185"/>
      <c r="I482" s="185"/>
      <c r="J482" s="185"/>
      <c r="M482" s="185"/>
      <c r="N482" s="185"/>
    </row>
    <row r="483" spans="4:14" ht="12.75" x14ac:dyDescent="0.2">
      <c r="D483" s="185"/>
      <c r="E483" s="185"/>
      <c r="F483" s="185"/>
      <c r="G483" s="185"/>
      <c r="H483" s="185"/>
      <c r="I483" s="185"/>
      <c r="J483" s="185"/>
      <c r="M483" s="185"/>
      <c r="N483" s="185"/>
    </row>
    <row r="484" spans="4:14" ht="12.75" x14ac:dyDescent="0.2">
      <c r="D484" s="185"/>
      <c r="E484" s="185"/>
      <c r="F484" s="185"/>
      <c r="G484" s="185"/>
      <c r="H484" s="185"/>
      <c r="I484" s="185"/>
      <c r="J484" s="185"/>
      <c r="M484" s="185"/>
      <c r="N484" s="185"/>
    </row>
    <row r="485" spans="4:14" ht="12.75" x14ac:dyDescent="0.2">
      <c r="D485" s="185"/>
      <c r="E485" s="185"/>
      <c r="F485" s="185"/>
      <c r="G485" s="185"/>
      <c r="H485" s="185"/>
      <c r="I485" s="185"/>
      <c r="J485" s="185"/>
      <c r="M485" s="185"/>
      <c r="N485" s="185"/>
    </row>
    <row r="486" spans="4:14" ht="12.75" x14ac:dyDescent="0.2">
      <c r="D486" s="185"/>
      <c r="E486" s="185"/>
      <c r="F486" s="185"/>
      <c r="G486" s="185"/>
      <c r="H486" s="185"/>
      <c r="I486" s="185"/>
      <c r="J486" s="185"/>
      <c r="M486" s="185"/>
      <c r="N486" s="185"/>
    </row>
    <row r="487" spans="4:14" ht="12.75" x14ac:dyDescent="0.2">
      <c r="D487" s="185"/>
      <c r="E487" s="185"/>
      <c r="F487" s="185"/>
      <c r="G487" s="185"/>
      <c r="H487" s="185"/>
      <c r="I487" s="185"/>
      <c r="J487" s="185"/>
      <c r="M487" s="185"/>
      <c r="N487" s="185"/>
    </row>
    <row r="488" spans="4:14" ht="12.75" x14ac:dyDescent="0.2">
      <c r="D488" s="185"/>
      <c r="E488" s="185"/>
      <c r="F488" s="185"/>
      <c r="G488" s="185"/>
      <c r="H488" s="185"/>
      <c r="I488" s="185"/>
      <c r="J488" s="185"/>
      <c r="M488" s="185"/>
      <c r="N488" s="185"/>
    </row>
    <row r="489" spans="4:14" ht="12.75" x14ac:dyDescent="0.2">
      <c r="D489" s="185"/>
      <c r="E489" s="185"/>
      <c r="F489" s="185"/>
      <c r="G489" s="185"/>
      <c r="H489" s="185"/>
      <c r="I489" s="185"/>
      <c r="J489" s="185"/>
      <c r="M489" s="185"/>
      <c r="N489" s="185"/>
    </row>
    <row r="490" spans="4:14" ht="12.75" x14ac:dyDescent="0.2">
      <c r="D490" s="185"/>
      <c r="E490" s="185"/>
      <c r="F490" s="185"/>
      <c r="G490" s="185"/>
      <c r="H490" s="185"/>
      <c r="I490" s="185"/>
      <c r="J490" s="185"/>
      <c r="M490" s="185"/>
      <c r="N490" s="185"/>
    </row>
    <row r="491" spans="4:14" ht="12.75" x14ac:dyDescent="0.2">
      <c r="D491" s="185"/>
      <c r="E491" s="185"/>
      <c r="F491" s="185"/>
      <c r="G491" s="185"/>
      <c r="H491" s="185"/>
      <c r="I491" s="185"/>
      <c r="J491" s="185"/>
      <c r="M491" s="185"/>
      <c r="N491" s="185"/>
    </row>
    <row r="492" spans="4:14" ht="12.75" x14ac:dyDescent="0.2">
      <c r="D492" s="185"/>
      <c r="E492" s="185"/>
      <c r="F492" s="185"/>
      <c r="G492" s="185"/>
      <c r="H492" s="185"/>
      <c r="I492" s="185"/>
      <c r="J492" s="185"/>
      <c r="M492" s="185"/>
      <c r="N492" s="185"/>
    </row>
    <row r="493" spans="4:14" ht="12.75" x14ac:dyDescent="0.2">
      <c r="D493" s="185"/>
      <c r="E493" s="185"/>
      <c r="F493" s="185"/>
      <c r="G493" s="185"/>
      <c r="H493" s="185"/>
      <c r="I493" s="185"/>
      <c r="J493" s="185"/>
      <c r="M493" s="185"/>
      <c r="N493" s="185"/>
    </row>
    <row r="494" spans="4:14" ht="12.75" x14ac:dyDescent="0.2">
      <c r="D494" s="185"/>
      <c r="E494" s="185"/>
      <c r="F494" s="185"/>
      <c r="G494" s="185"/>
      <c r="H494" s="185"/>
      <c r="I494" s="185"/>
      <c r="J494" s="185"/>
      <c r="M494" s="185"/>
      <c r="N494" s="185"/>
    </row>
    <row r="495" spans="4:14" ht="12.75" x14ac:dyDescent="0.2">
      <c r="D495" s="185"/>
      <c r="E495" s="185"/>
      <c r="F495" s="185"/>
      <c r="G495" s="185"/>
      <c r="H495" s="185"/>
      <c r="I495" s="185"/>
      <c r="J495" s="185"/>
      <c r="M495" s="185"/>
      <c r="N495" s="185"/>
    </row>
    <row r="496" spans="4:14" ht="12.75" x14ac:dyDescent="0.2">
      <c r="D496" s="185"/>
      <c r="E496" s="185"/>
      <c r="F496" s="185"/>
      <c r="G496" s="185"/>
      <c r="H496" s="185"/>
      <c r="I496" s="185"/>
      <c r="J496" s="185"/>
      <c r="M496" s="185"/>
      <c r="N496" s="185"/>
    </row>
    <row r="497" spans="4:14" ht="12.75" x14ac:dyDescent="0.2">
      <c r="D497" s="185"/>
      <c r="E497" s="185"/>
      <c r="F497" s="185"/>
      <c r="G497" s="185"/>
      <c r="H497" s="185"/>
      <c r="I497" s="185"/>
      <c r="J497" s="185"/>
      <c r="M497" s="185"/>
      <c r="N497" s="185"/>
    </row>
    <row r="498" spans="4:14" ht="12.75" x14ac:dyDescent="0.2">
      <c r="D498" s="185"/>
      <c r="E498" s="185"/>
      <c r="F498" s="185"/>
      <c r="G498" s="185"/>
      <c r="H498" s="185"/>
      <c r="I498" s="185"/>
      <c r="J498" s="185"/>
      <c r="M498" s="185"/>
      <c r="N498" s="185"/>
    </row>
    <row r="499" spans="4:14" ht="12.75" x14ac:dyDescent="0.2">
      <c r="D499" s="185"/>
      <c r="E499" s="185"/>
      <c r="F499" s="185"/>
      <c r="G499" s="185"/>
      <c r="H499" s="185"/>
      <c r="I499" s="185"/>
      <c r="J499" s="185"/>
      <c r="M499" s="185"/>
      <c r="N499" s="185"/>
    </row>
    <row r="500" spans="4:14" ht="12.75" x14ac:dyDescent="0.2">
      <c r="D500" s="185"/>
      <c r="E500" s="185"/>
      <c r="F500" s="185"/>
      <c r="G500" s="185"/>
      <c r="H500" s="185"/>
      <c r="I500" s="185"/>
      <c r="J500" s="185"/>
      <c r="M500" s="185"/>
      <c r="N500" s="185"/>
    </row>
    <row r="501" spans="4:14" ht="12.75" x14ac:dyDescent="0.2">
      <c r="D501" s="185"/>
      <c r="E501" s="185"/>
      <c r="F501" s="185"/>
      <c r="G501" s="185"/>
      <c r="H501" s="185"/>
      <c r="I501" s="185"/>
      <c r="J501" s="185"/>
      <c r="M501" s="185"/>
      <c r="N501" s="185"/>
    </row>
    <row r="502" spans="4:14" ht="12.75" x14ac:dyDescent="0.2">
      <c r="D502" s="185"/>
      <c r="E502" s="185"/>
      <c r="F502" s="185"/>
      <c r="G502" s="185"/>
      <c r="H502" s="185"/>
      <c r="I502" s="185"/>
      <c r="J502" s="185"/>
      <c r="M502" s="185"/>
      <c r="N502" s="185"/>
    </row>
    <row r="503" spans="4:14" ht="12.75" x14ac:dyDescent="0.2">
      <c r="D503" s="185"/>
      <c r="E503" s="185"/>
      <c r="F503" s="185"/>
      <c r="G503" s="185"/>
      <c r="H503" s="185"/>
      <c r="I503" s="185"/>
      <c r="J503" s="185"/>
      <c r="M503" s="185"/>
      <c r="N503" s="185"/>
    </row>
    <row r="504" spans="4:14" ht="12.75" x14ac:dyDescent="0.2">
      <c r="D504" s="185"/>
      <c r="E504" s="185"/>
      <c r="F504" s="185"/>
      <c r="G504" s="185"/>
      <c r="H504" s="185"/>
      <c r="I504" s="185"/>
      <c r="J504" s="185"/>
      <c r="M504" s="185"/>
      <c r="N504" s="185"/>
    </row>
    <row r="505" spans="4:14" ht="12.75" x14ac:dyDescent="0.2">
      <c r="D505" s="185"/>
      <c r="E505" s="185"/>
      <c r="F505" s="185"/>
      <c r="G505" s="185"/>
      <c r="H505" s="185"/>
      <c r="I505" s="185"/>
      <c r="J505" s="185"/>
      <c r="M505" s="185"/>
      <c r="N505" s="185"/>
    </row>
    <row r="506" spans="4:14" ht="12.75" x14ac:dyDescent="0.2">
      <c r="D506" s="185"/>
      <c r="E506" s="185"/>
      <c r="F506" s="185"/>
      <c r="G506" s="185"/>
      <c r="H506" s="185"/>
      <c r="I506" s="185"/>
      <c r="J506" s="185"/>
      <c r="M506" s="185"/>
      <c r="N506" s="185"/>
    </row>
    <row r="507" spans="4:14" ht="12.75" x14ac:dyDescent="0.2">
      <c r="D507" s="185"/>
      <c r="E507" s="185"/>
      <c r="F507" s="185"/>
      <c r="G507" s="185"/>
      <c r="H507" s="185"/>
      <c r="I507" s="185"/>
      <c r="J507" s="185"/>
      <c r="M507" s="185"/>
      <c r="N507" s="185"/>
    </row>
    <row r="508" spans="4:14" ht="12.75" x14ac:dyDescent="0.2">
      <c r="D508" s="185"/>
      <c r="E508" s="185"/>
      <c r="F508" s="185"/>
      <c r="G508" s="185"/>
      <c r="H508" s="185"/>
      <c r="I508" s="185"/>
      <c r="J508" s="185"/>
      <c r="M508" s="185"/>
      <c r="N508" s="185"/>
    </row>
    <row r="509" spans="4:14" ht="12.75" x14ac:dyDescent="0.2">
      <c r="D509" s="185"/>
      <c r="E509" s="185"/>
      <c r="F509" s="185"/>
      <c r="G509" s="185"/>
      <c r="H509" s="185"/>
      <c r="I509" s="185"/>
      <c r="J509" s="185"/>
      <c r="M509" s="185"/>
      <c r="N509" s="185"/>
    </row>
    <row r="510" spans="4:14" ht="12.75" x14ac:dyDescent="0.2">
      <c r="D510" s="185"/>
      <c r="E510" s="185"/>
      <c r="F510" s="185"/>
      <c r="G510" s="185"/>
      <c r="H510" s="185"/>
      <c r="I510" s="185"/>
      <c r="J510" s="185"/>
      <c r="M510" s="185"/>
      <c r="N510" s="185"/>
    </row>
    <row r="511" spans="4:14" ht="12.75" x14ac:dyDescent="0.2">
      <c r="D511" s="185"/>
      <c r="E511" s="185"/>
      <c r="F511" s="185"/>
      <c r="G511" s="185"/>
      <c r="H511" s="185"/>
      <c r="I511" s="185"/>
      <c r="J511" s="185"/>
      <c r="M511" s="185"/>
      <c r="N511" s="185"/>
    </row>
    <row r="512" spans="4:14" ht="12.75" x14ac:dyDescent="0.2">
      <c r="D512" s="185"/>
      <c r="E512" s="185"/>
      <c r="F512" s="185"/>
      <c r="G512" s="185"/>
      <c r="H512" s="185"/>
      <c r="I512" s="185"/>
      <c r="J512" s="185"/>
      <c r="M512" s="185"/>
      <c r="N512" s="185"/>
    </row>
    <row r="513" spans="4:14" ht="12.75" x14ac:dyDescent="0.2">
      <c r="D513" s="185"/>
      <c r="E513" s="185"/>
      <c r="F513" s="185"/>
      <c r="G513" s="185"/>
      <c r="H513" s="185"/>
      <c r="I513" s="185"/>
      <c r="J513" s="185"/>
      <c r="M513" s="185"/>
      <c r="N513" s="185"/>
    </row>
    <row r="514" spans="4:14" ht="12.75" x14ac:dyDescent="0.2">
      <c r="D514" s="185"/>
      <c r="E514" s="185"/>
      <c r="F514" s="185"/>
      <c r="G514" s="185"/>
      <c r="H514" s="185"/>
      <c r="I514" s="185"/>
      <c r="J514" s="185"/>
      <c r="M514" s="185"/>
      <c r="N514" s="185"/>
    </row>
    <row r="515" spans="4:14" ht="12.75" x14ac:dyDescent="0.2">
      <c r="D515" s="185"/>
      <c r="E515" s="185"/>
      <c r="F515" s="185"/>
      <c r="G515" s="185"/>
      <c r="H515" s="185"/>
      <c r="I515" s="185"/>
      <c r="J515" s="185"/>
      <c r="M515" s="185"/>
      <c r="N515" s="185"/>
    </row>
    <row r="516" spans="4:14" ht="12.75" x14ac:dyDescent="0.2">
      <c r="D516" s="185"/>
      <c r="E516" s="185"/>
      <c r="F516" s="185"/>
      <c r="G516" s="185"/>
      <c r="H516" s="185"/>
      <c r="I516" s="185"/>
      <c r="J516" s="185"/>
      <c r="M516" s="185"/>
      <c r="N516" s="185"/>
    </row>
    <row r="517" spans="4:14" ht="12.75" x14ac:dyDescent="0.2">
      <c r="D517" s="185"/>
      <c r="E517" s="185"/>
      <c r="F517" s="185"/>
      <c r="G517" s="185"/>
      <c r="H517" s="185"/>
      <c r="I517" s="185"/>
      <c r="J517" s="185"/>
      <c r="M517" s="185"/>
      <c r="N517" s="185"/>
    </row>
    <row r="518" spans="4:14" ht="12.75" x14ac:dyDescent="0.2">
      <c r="D518" s="185"/>
      <c r="E518" s="185"/>
      <c r="F518" s="185"/>
      <c r="G518" s="185"/>
      <c r="H518" s="185"/>
      <c r="I518" s="185"/>
      <c r="J518" s="185"/>
      <c r="M518" s="185"/>
      <c r="N518" s="185"/>
    </row>
    <row r="519" spans="4:14" ht="12.75" x14ac:dyDescent="0.2">
      <c r="D519" s="185"/>
      <c r="E519" s="185"/>
      <c r="F519" s="185"/>
      <c r="G519" s="185"/>
      <c r="H519" s="185"/>
      <c r="I519" s="185"/>
      <c r="J519" s="185"/>
      <c r="M519" s="185"/>
      <c r="N519" s="185"/>
    </row>
    <row r="520" spans="4:14" ht="12.75" x14ac:dyDescent="0.2">
      <c r="D520" s="185"/>
      <c r="E520" s="185"/>
      <c r="F520" s="185"/>
      <c r="G520" s="185"/>
      <c r="H520" s="185"/>
      <c r="I520" s="185"/>
      <c r="J520" s="185"/>
      <c r="M520" s="185"/>
      <c r="N520" s="185"/>
    </row>
    <row r="521" spans="4:14" ht="12.75" x14ac:dyDescent="0.2">
      <c r="D521" s="185"/>
      <c r="E521" s="185"/>
      <c r="F521" s="185"/>
      <c r="G521" s="185"/>
      <c r="H521" s="185"/>
      <c r="I521" s="185"/>
      <c r="J521" s="185"/>
      <c r="M521" s="185"/>
      <c r="N521" s="185"/>
    </row>
    <row r="522" spans="4:14" ht="12.75" x14ac:dyDescent="0.2">
      <c r="D522" s="185"/>
      <c r="E522" s="185"/>
      <c r="F522" s="185"/>
      <c r="G522" s="185"/>
      <c r="H522" s="185"/>
      <c r="I522" s="185"/>
      <c r="J522" s="185"/>
      <c r="M522" s="185"/>
      <c r="N522" s="185"/>
    </row>
    <row r="523" spans="4:14" ht="12.75" x14ac:dyDescent="0.2">
      <c r="D523" s="185"/>
      <c r="E523" s="185"/>
      <c r="F523" s="185"/>
      <c r="G523" s="185"/>
      <c r="H523" s="185"/>
      <c r="I523" s="185"/>
      <c r="J523" s="185"/>
      <c r="M523" s="185"/>
      <c r="N523" s="185"/>
    </row>
    <row r="524" spans="4:14" ht="12.75" x14ac:dyDescent="0.2">
      <c r="D524" s="185"/>
      <c r="E524" s="185"/>
      <c r="F524" s="185"/>
      <c r="G524" s="185"/>
      <c r="H524" s="185"/>
      <c r="I524" s="185"/>
      <c r="J524" s="185"/>
      <c r="M524" s="185"/>
      <c r="N524" s="185"/>
    </row>
    <row r="525" spans="4:14" ht="12.75" x14ac:dyDescent="0.2">
      <c r="D525" s="185"/>
      <c r="E525" s="185"/>
      <c r="F525" s="185"/>
      <c r="G525" s="185"/>
      <c r="H525" s="185"/>
      <c r="I525" s="185"/>
      <c r="J525" s="185"/>
      <c r="M525" s="185"/>
      <c r="N525" s="185"/>
    </row>
    <row r="526" spans="4:14" ht="12.75" x14ac:dyDescent="0.2">
      <c r="D526" s="185"/>
      <c r="E526" s="185"/>
      <c r="F526" s="185"/>
      <c r="G526" s="185"/>
      <c r="H526" s="185"/>
      <c r="I526" s="185"/>
      <c r="J526" s="185"/>
      <c r="M526" s="185"/>
      <c r="N526" s="185"/>
    </row>
    <row r="527" spans="4:14" ht="12.75" x14ac:dyDescent="0.2">
      <c r="D527" s="185"/>
      <c r="E527" s="185"/>
      <c r="F527" s="185"/>
      <c r="G527" s="185"/>
      <c r="H527" s="185"/>
      <c r="I527" s="185"/>
      <c r="J527" s="185"/>
      <c r="M527" s="185"/>
      <c r="N527" s="185"/>
    </row>
    <row r="528" spans="4:14" ht="12.75" x14ac:dyDescent="0.2">
      <c r="D528" s="185"/>
      <c r="E528" s="185"/>
      <c r="F528" s="185"/>
      <c r="G528" s="185"/>
      <c r="H528" s="185"/>
      <c r="I528" s="185"/>
      <c r="J528" s="185"/>
      <c r="M528" s="185"/>
      <c r="N528" s="185"/>
    </row>
    <row r="529" spans="4:14" ht="12.75" x14ac:dyDescent="0.2">
      <c r="D529" s="185"/>
      <c r="E529" s="185"/>
      <c r="F529" s="185"/>
      <c r="G529" s="185"/>
      <c r="H529" s="185"/>
      <c r="I529" s="185"/>
      <c r="J529" s="185"/>
      <c r="M529" s="185"/>
      <c r="N529" s="185"/>
    </row>
    <row r="530" spans="4:14" ht="12.75" x14ac:dyDescent="0.2">
      <c r="D530" s="185"/>
      <c r="E530" s="185"/>
      <c r="F530" s="185"/>
      <c r="G530" s="185"/>
      <c r="H530" s="185"/>
      <c r="I530" s="185"/>
      <c r="J530" s="185"/>
      <c r="M530" s="185"/>
      <c r="N530" s="185"/>
    </row>
    <row r="531" spans="4:14" ht="12.75" x14ac:dyDescent="0.2">
      <c r="D531" s="185"/>
      <c r="E531" s="185"/>
      <c r="F531" s="185"/>
      <c r="G531" s="185"/>
      <c r="H531" s="185"/>
      <c r="I531" s="185"/>
      <c r="J531" s="185"/>
      <c r="M531" s="185"/>
      <c r="N531" s="185"/>
    </row>
    <row r="532" spans="4:14" ht="12.75" x14ac:dyDescent="0.2">
      <c r="D532" s="185"/>
      <c r="E532" s="185"/>
      <c r="F532" s="185"/>
      <c r="G532" s="185"/>
      <c r="H532" s="185"/>
      <c r="I532" s="185"/>
      <c r="J532" s="185"/>
      <c r="M532" s="185"/>
      <c r="N532" s="185"/>
    </row>
    <row r="533" spans="4:14" ht="12.75" x14ac:dyDescent="0.2">
      <c r="D533" s="185"/>
      <c r="E533" s="185"/>
      <c r="F533" s="185"/>
      <c r="G533" s="185"/>
      <c r="H533" s="185"/>
      <c r="I533" s="185"/>
      <c r="J533" s="185"/>
      <c r="M533" s="185"/>
      <c r="N533" s="185"/>
    </row>
    <row r="534" spans="4:14" ht="12.75" x14ac:dyDescent="0.2">
      <c r="D534" s="185"/>
      <c r="E534" s="185"/>
      <c r="F534" s="185"/>
      <c r="G534" s="185"/>
      <c r="H534" s="185"/>
      <c r="I534" s="185"/>
      <c r="J534" s="185"/>
      <c r="M534" s="185"/>
      <c r="N534" s="185"/>
    </row>
    <row r="535" spans="4:14" ht="12.75" x14ac:dyDescent="0.2">
      <c r="D535" s="185"/>
      <c r="E535" s="185"/>
      <c r="F535" s="185"/>
      <c r="G535" s="185"/>
      <c r="H535" s="185"/>
      <c r="I535" s="185"/>
      <c r="J535" s="185"/>
      <c r="M535" s="185"/>
      <c r="N535" s="185"/>
    </row>
    <row r="536" spans="4:14" ht="12.75" x14ac:dyDescent="0.2">
      <c r="D536" s="185"/>
      <c r="E536" s="185"/>
      <c r="F536" s="185"/>
      <c r="G536" s="185"/>
      <c r="H536" s="185"/>
      <c r="I536" s="185"/>
      <c r="J536" s="185"/>
      <c r="M536" s="185"/>
      <c r="N536" s="185"/>
    </row>
    <row r="537" spans="4:14" ht="12.75" x14ac:dyDescent="0.2">
      <c r="D537" s="185"/>
      <c r="E537" s="185"/>
      <c r="F537" s="185"/>
      <c r="G537" s="185"/>
      <c r="H537" s="185"/>
      <c r="I537" s="185"/>
      <c r="J537" s="185"/>
      <c r="M537" s="185"/>
      <c r="N537" s="185"/>
    </row>
    <row r="538" spans="4:14" ht="12.75" x14ac:dyDescent="0.2">
      <c r="D538" s="185"/>
      <c r="E538" s="185"/>
      <c r="F538" s="185"/>
      <c r="G538" s="185"/>
      <c r="H538" s="185"/>
      <c r="I538" s="185"/>
      <c r="J538" s="185"/>
      <c r="M538" s="185"/>
      <c r="N538" s="185"/>
    </row>
    <row r="539" spans="4:14" ht="12.75" x14ac:dyDescent="0.2">
      <c r="D539" s="185"/>
      <c r="E539" s="185"/>
      <c r="F539" s="185"/>
      <c r="G539" s="185"/>
      <c r="H539" s="185"/>
      <c r="I539" s="185"/>
      <c r="J539" s="185"/>
      <c r="M539" s="185"/>
      <c r="N539" s="185"/>
    </row>
    <row r="540" spans="4:14" ht="12.75" x14ac:dyDescent="0.2">
      <c r="D540" s="185"/>
      <c r="E540" s="185"/>
      <c r="F540" s="185"/>
      <c r="G540" s="185"/>
      <c r="H540" s="185"/>
      <c r="I540" s="185"/>
      <c r="J540" s="185"/>
      <c r="M540" s="185"/>
      <c r="N540" s="185"/>
    </row>
    <row r="541" spans="4:14" ht="12.75" x14ac:dyDescent="0.2">
      <c r="D541" s="185"/>
      <c r="E541" s="185"/>
      <c r="F541" s="185"/>
      <c r="G541" s="185"/>
      <c r="H541" s="185"/>
      <c r="I541" s="185"/>
      <c r="J541" s="185"/>
      <c r="M541" s="185"/>
      <c r="N541" s="185"/>
    </row>
    <row r="542" spans="4:14" ht="12.75" x14ac:dyDescent="0.2">
      <c r="D542" s="185"/>
      <c r="E542" s="185"/>
      <c r="F542" s="185"/>
      <c r="G542" s="185"/>
      <c r="H542" s="185"/>
      <c r="I542" s="185"/>
      <c r="J542" s="185"/>
      <c r="M542" s="185"/>
      <c r="N542" s="185"/>
    </row>
    <row r="543" spans="4:14" ht="12.75" x14ac:dyDescent="0.2">
      <c r="D543" s="185"/>
      <c r="E543" s="185"/>
      <c r="F543" s="185"/>
      <c r="G543" s="185"/>
      <c r="H543" s="185"/>
      <c r="I543" s="185"/>
      <c r="J543" s="185"/>
      <c r="M543" s="185"/>
      <c r="N543" s="185"/>
    </row>
    <row r="544" spans="4:14" ht="12.75" x14ac:dyDescent="0.2">
      <c r="D544" s="185"/>
      <c r="E544" s="185"/>
      <c r="F544" s="185"/>
      <c r="G544" s="185"/>
      <c r="H544" s="185"/>
      <c r="I544" s="185"/>
      <c r="J544" s="185"/>
      <c r="M544" s="185"/>
      <c r="N544" s="185"/>
    </row>
    <row r="545" spans="4:14" ht="12.75" x14ac:dyDescent="0.2">
      <c r="D545" s="185"/>
      <c r="E545" s="185"/>
      <c r="F545" s="185"/>
      <c r="G545" s="185"/>
      <c r="H545" s="185"/>
      <c r="I545" s="185"/>
      <c r="J545" s="185"/>
      <c r="M545" s="185"/>
      <c r="N545" s="185"/>
    </row>
    <row r="546" spans="4:14" ht="12.75" x14ac:dyDescent="0.2">
      <c r="D546" s="185"/>
      <c r="E546" s="185"/>
      <c r="F546" s="185"/>
      <c r="G546" s="185"/>
      <c r="H546" s="185"/>
      <c r="I546" s="185"/>
      <c r="J546" s="185"/>
      <c r="M546" s="185"/>
      <c r="N546" s="185"/>
    </row>
    <row r="547" spans="4:14" ht="12.75" x14ac:dyDescent="0.2">
      <c r="D547" s="185"/>
      <c r="E547" s="185"/>
      <c r="F547" s="185"/>
      <c r="G547" s="185"/>
      <c r="H547" s="185"/>
      <c r="I547" s="185"/>
      <c r="J547" s="185"/>
      <c r="M547" s="185"/>
      <c r="N547" s="185"/>
    </row>
    <row r="548" spans="4:14" ht="12.75" x14ac:dyDescent="0.2">
      <c r="D548" s="185"/>
      <c r="E548" s="185"/>
      <c r="F548" s="185"/>
      <c r="G548" s="185"/>
      <c r="H548" s="185"/>
      <c r="I548" s="185"/>
      <c r="J548" s="185"/>
      <c r="M548" s="185"/>
      <c r="N548" s="185"/>
    </row>
    <row r="549" spans="4:14" ht="12.75" x14ac:dyDescent="0.2">
      <c r="D549" s="185"/>
      <c r="E549" s="185"/>
      <c r="F549" s="185"/>
      <c r="G549" s="185"/>
      <c r="H549" s="185"/>
      <c r="I549" s="185"/>
      <c r="J549" s="185"/>
      <c r="M549" s="185"/>
      <c r="N549" s="185"/>
    </row>
    <row r="550" spans="4:14" ht="12.75" x14ac:dyDescent="0.2">
      <c r="D550" s="185"/>
      <c r="E550" s="185"/>
      <c r="F550" s="185"/>
      <c r="G550" s="185"/>
      <c r="H550" s="185"/>
      <c r="I550" s="185"/>
      <c r="J550" s="185"/>
      <c r="M550" s="185"/>
      <c r="N550" s="185"/>
    </row>
    <row r="551" spans="4:14" ht="12.75" x14ac:dyDescent="0.2">
      <c r="D551" s="185"/>
      <c r="E551" s="185"/>
      <c r="F551" s="185"/>
      <c r="G551" s="185"/>
      <c r="H551" s="185"/>
      <c r="I551" s="185"/>
      <c r="J551" s="185"/>
      <c r="M551" s="185"/>
      <c r="N551" s="185"/>
    </row>
    <row r="552" spans="4:14" ht="12.75" x14ac:dyDescent="0.2">
      <c r="D552" s="185"/>
      <c r="E552" s="185"/>
      <c r="F552" s="185"/>
      <c r="G552" s="185"/>
      <c r="H552" s="185"/>
      <c r="I552" s="185"/>
      <c r="J552" s="185"/>
      <c r="M552" s="185"/>
      <c r="N552" s="185"/>
    </row>
    <row r="553" spans="4:14" ht="12.75" x14ac:dyDescent="0.2">
      <c r="D553" s="185"/>
      <c r="E553" s="185"/>
      <c r="F553" s="185"/>
      <c r="G553" s="185"/>
      <c r="H553" s="185"/>
      <c r="I553" s="185"/>
      <c r="J553" s="185"/>
      <c r="M553" s="185"/>
      <c r="N553" s="185"/>
    </row>
    <row r="554" spans="4:14" ht="12.75" x14ac:dyDescent="0.2">
      <c r="D554" s="185"/>
      <c r="E554" s="185"/>
      <c r="F554" s="185"/>
      <c r="G554" s="185"/>
      <c r="H554" s="185"/>
      <c r="I554" s="185"/>
      <c r="J554" s="185"/>
      <c r="M554" s="185"/>
      <c r="N554" s="185"/>
    </row>
    <row r="555" spans="4:14" ht="12.75" x14ac:dyDescent="0.2">
      <c r="D555" s="185"/>
      <c r="E555" s="185"/>
      <c r="F555" s="185"/>
      <c r="G555" s="185"/>
      <c r="H555" s="185"/>
      <c r="I555" s="185"/>
      <c r="J555" s="185"/>
      <c r="M555" s="185"/>
      <c r="N555" s="185"/>
    </row>
    <row r="556" spans="4:14" ht="12.75" x14ac:dyDescent="0.2">
      <c r="D556" s="185"/>
      <c r="E556" s="185"/>
      <c r="F556" s="185"/>
      <c r="G556" s="185"/>
      <c r="H556" s="185"/>
      <c r="I556" s="185"/>
      <c r="J556" s="185"/>
      <c r="M556" s="185"/>
      <c r="N556" s="185"/>
    </row>
    <row r="557" spans="4:14" ht="12.75" x14ac:dyDescent="0.2">
      <c r="D557" s="185"/>
      <c r="E557" s="185"/>
      <c r="F557" s="185"/>
      <c r="G557" s="185"/>
      <c r="H557" s="185"/>
      <c r="I557" s="185"/>
      <c r="J557" s="185"/>
      <c r="M557" s="185"/>
      <c r="N557" s="185"/>
    </row>
    <row r="558" spans="4:14" ht="12.75" x14ac:dyDescent="0.2">
      <c r="D558" s="185"/>
      <c r="E558" s="185"/>
      <c r="F558" s="185"/>
      <c r="G558" s="185"/>
      <c r="H558" s="185"/>
      <c r="I558" s="185"/>
      <c r="J558" s="185"/>
      <c r="M558" s="185"/>
      <c r="N558" s="185"/>
    </row>
    <row r="559" spans="4:14" ht="12.75" x14ac:dyDescent="0.2">
      <c r="D559" s="185"/>
      <c r="E559" s="185"/>
      <c r="F559" s="185"/>
      <c r="G559" s="185"/>
      <c r="H559" s="185"/>
      <c r="I559" s="185"/>
      <c r="J559" s="185"/>
      <c r="M559" s="185"/>
      <c r="N559" s="185"/>
    </row>
    <row r="560" spans="4:14" ht="12.75" x14ac:dyDescent="0.2">
      <c r="D560" s="185"/>
      <c r="E560" s="185"/>
      <c r="F560" s="185"/>
      <c r="G560" s="185"/>
      <c r="H560" s="185"/>
      <c r="I560" s="185"/>
      <c r="J560" s="185"/>
      <c r="M560" s="185"/>
      <c r="N560" s="185"/>
    </row>
    <row r="561" spans="4:14" ht="12.75" x14ac:dyDescent="0.2">
      <c r="D561" s="185"/>
      <c r="E561" s="185"/>
      <c r="F561" s="185"/>
      <c r="G561" s="185"/>
      <c r="H561" s="185"/>
      <c r="I561" s="185"/>
      <c r="J561" s="185"/>
      <c r="M561" s="185"/>
      <c r="N561" s="185"/>
    </row>
    <row r="562" spans="4:14" ht="12.75" x14ac:dyDescent="0.2">
      <c r="D562" s="185"/>
      <c r="E562" s="185"/>
      <c r="F562" s="185"/>
      <c r="G562" s="185"/>
      <c r="H562" s="185"/>
      <c r="I562" s="185"/>
      <c r="J562" s="185"/>
      <c r="M562" s="185"/>
      <c r="N562" s="185"/>
    </row>
    <row r="563" spans="4:14" ht="12.75" x14ac:dyDescent="0.2">
      <c r="D563" s="185"/>
      <c r="E563" s="185"/>
      <c r="F563" s="185"/>
      <c r="G563" s="185"/>
      <c r="H563" s="185"/>
      <c r="I563" s="185"/>
      <c r="J563" s="185"/>
      <c r="M563" s="185"/>
      <c r="N563" s="185"/>
    </row>
    <row r="564" spans="4:14" ht="12.75" x14ac:dyDescent="0.2">
      <c r="D564" s="185"/>
      <c r="E564" s="185"/>
      <c r="F564" s="185"/>
      <c r="G564" s="185"/>
      <c r="H564" s="185"/>
      <c r="I564" s="185"/>
      <c r="J564" s="185"/>
      <c r="M564" s="185"/>
      <c r="N564" s="185"/>
    </row>
    <row r="565" spans="4:14" ht="12.75" x14ac:dyDescent="0.2">
      <c r="D565" s="185"/>
      <c r="E565" s="185"/>
      <c r="F565" s="185"/>
      <c r="G565" s="185"/>
      <c r="H565" s="185"/>
      <c r="I565" s="185"/>
      <c r="J565" s="185"/>
      <c r="M565" s="185"/>
      <c r="N565" s="185"/>
    </row>
    <row r="566" spans="4:14" ht="12.75" x14ac:dyDescent="0.2">
      <c r="D566" s="185"/>
      <c r="E566" s="185"/>
      <c r="F566" s="185"/>
      <c r="G566" s="185"/>
      <c r="H566" s="185"/>
      <c r="I566" s="185"/>
      <c r="J566" s="185"/>
      <c r="M566" s="185"/>
      <c r="N566" s="185"/>
    </row>
    <row r="567" spans="4:14" ht="12.75" x14ac:dyDescent="0.2">
      <c r="D567" s="185"/>
      <c r="E567" s="185"/>
      <c r="F567" s="185"/>
      <c r="G567" s="185"/>
      <c r="H567" s="185"/>
      <c r="I567" s="185"/>
      <c r="J567" s="185"/>
      <c r="M567" s="185"/>
      <c r="N567" s="185"/>
    </row>
    <row r="568" spans="4:14" ht="12.75" x14ac:dyDescent="0.2">
      <c r="D568" s="185"/>
      <c r="E568" s="185"/>
      <c r="F568" s="185"/>
      <c r="G568" s="185"/>
      <c r="H568" s="185"/>
      <c r="I568" s="185"/>
      <c r="J568" s="185"/>
      <c r="M568" s="185"/>
      <c r="N568" s="185"/>
    </row>
    <row r="569" spans="4:14" ht="12.75" x14ac:dyDescent="0.2">
      <c r="D569" s="185"/>
      <c r="E569" s="185"/>
      <c r="F569" s="185"/>
      <c r="G569" s="185"/>
      <c r="H569" s="185"/>
      <c r="I569" s="185"/>
      <c r="J569" s="185"/>
      <c r="M569" s="185"/>
      <c r="N569" s="185"/>
    </row>
    <row r="570" spans="4:14" ht="12.75" x14ac:dyDescent="0.2">
      <c r="D570" s="185"/>
      <c r="E570" s="185"/>
      <c r="F570" s="185"/>
      <c r="G570" s="185"/>
      <c r="H570" s="185"/>
      <c r="I570" s="185"/>
      <c r="J570" s="185"/>
      <c r="M570" s="185"/>
      <c r="N570" s="185"/>
    </row>
    <row r="571" spans="4:14" ht="12.75" x14ac:dyDescent="0.2">
      <c r="D571" s="185"/>
      <c r="E571" s="185"/>
      <c r="F571" s="185"/>
      <c r="G571" s="185"/>
      <c r="H571" s="185"/>
      <c r="I571" s="185"/>
      <c r="J571" s="185"/>
      <c r="M571" s="185"/>
      <c r="N571" s="185"/>
    </row>
    <row r="572" spans="4:14" ht="12.75" x14ac:dyDescent="0.2">
      <c r="D572" s="185"/>
      <c r="E572" s="185"/>
      <c r="F572" s="185"/>
      <c r="G572" s="185"/>
      <c r="H572" s="185"/>
      <c r="I572" s="185"/>
      <c r="J572" s="185"/>
      <c r="M572" s="185"/>
      <c r="N572" s="185"/>
    </row>
    <row r="573" spans="4:14" ht="12.75" x14ac:dyDescent="0.2">
      <c r="D573" s="185"/>
      <c r="E573" s="185"/>
      <c r="F573" s="185"/>
      <c r="G573" s="185"/>
      <c r="H573" s="185"/>
      <c r="I573" s="185"/>
      <c r="J573" s="185"/>
      <c r="M573" s="185"/>
      <c r="N573" s="185"/>
    </row>
    <row r="574" spans="4:14" ht="12.75" x14ac:dyDescent="0.2">
      <c r="D574" s="185"/>
      <c r="E574" s="185"/>
      <c r="F574" s="185"/>
      <c r="G574" s="185"/>
      <c r="H574" s="185"/>
      <c r="I574" s="185"/>
      <c r="J574" s="185"/>
      <c r="M574" s="185"/>
      <c r="N574" s="185"/>
    </row>
    <row r="575" spans="4:14" ht="12.75" x14ac:dyDescent="0.2">
      <c r="D575" s="185"/>
      <c r="E575" s="185"/>
      <c r="F575" s="185"/>
      <c r="G575" s="185"/>
      <c r="H575" s="185"/>
      <c r="I575" s="185"/>
      <c r="J575" s="185"/>
      <c r="M575" s="185"/>
      <c r="N575" s="185"/>
    </row>
    <row r="576" spans="4:14" ht="12.75" x14ac:dyDescent="0.2">
      <c r="D576" s="185"/>
      <c r="E576" s="185"/>
      <c r="F576" s="185"/>
      <c r="G576" s="185"/>
      <c r="H576" s="185"/>
      <c r="I576" s="185"/>
      <c r="J576" s="185"/>
      <c r="M576" s="185"/>
      <c r="N576" s="185"/>
    </row>
    <row r="577" spans="4:14" ht="12.75" x14ac:dyDescent="0.2">
      <c r="D577" s="185"/>
      <c r="E577" s="185"/>
      <c r="F577" s="185"/>
      <c r="G577" s="185"/>
      <c r="H577" s="185"/>
      <c r="I577" s="185"/>
      <c r="J577" s="185"/>
      <c r="M577" s="185"/>
      <c r="N577" s="185"/>
    </row>
    <row r="578" spans="4:14" ht="12.75" x14ac:dyDescent="0.2">
      <c r="D578" s="185"/>
      <c r="E578" s="185"/>
      <c r="F578" s="185"/>
      <c r="G578" s="185"/>
      <c r="H578" s="185"/>
      <c r="I578" s="185"/>
      <c r="J578" s="185"/>
      <c r="M578" s="185"/>
      <c r="N578" s="185"/>
    </row>
    <row r="579" spans="4:14" ht="12.75" x14ac:dyDescent="0.2">
      <c r="D579" s="185"/>
      <c r="E579" s="185"/>
      <c r="F579" s="185"/>
      <c r="G579" s="185"/>
      <c r="H579" s="185"/>
      <c r="I579" s="185"/>
      <c r="J579" s="185"/>
      <c r="M579" s="185"/>
      <c r="N579" s="185"/>
    </row>
    <row r="580" spans="4:14" ht="12.75" x14ac:dyDescent="0.2">
      <c r="D580" s="185"/>
      <c r="E580" s="185"/>
      <c r="F580" s="185"/>
      <c r="G580" s="185"/>
      <c r="H580" s="185"/>
      <c r="I580" s="185"/>
      <c r="J580" s="185"/>
      <c r="M580" s="185"/>
      <c r="N580" s="185"/>
    </row>
    <row r="581" spans="4:14" ht="12.75" x14ac:dyDescent="0.2">
      <c r="D581" s="185"/>
      <c r="E581" s="185"/>
      <c r="F581" s="185"/>
      <c r="G581" s="185"/>
      <c r="H581" s="185"/>
      <c r="I581" s="185"/>
      <c r="J581" s="185"/>
      <c r="M581" s="185"/>
      <c r="N581" s="185"/>
    </row>
    <row r="582" spans="4:14" ht="12.75" x14ac:dyDescent="0.2">
      <c r="D582" s="185"/>
      <c r="E582" s="185"/>
      <c r="F582" s="185"/>
      <c r="G582" s="185"/>
      <c r="H582" s="185"/>
      <c r="I582" s="185"/>
      <c r="J582" s="185"/>
      <c r="M582" s="185"/>
      <c r="N582" s="185"/>
    </row>
    <row r="583" spans="4:14" ht="12.75" x14ac:dyDescent="0.2">
      <c r="D583" s="185"/>
      <c r="E583" s="185"/>
      <c r="F583" s="185"/>
      <c r="G583" s="185"/>
      <c r="H583" s="185"/>
      <c r="I583" s="185"/>
      <c r="J583" s="185"/>
      <c r="M583" s="185"/>
      <c r="N583" s="185"/>
    </row>
    <row r="584" spans="4:14" ht="12.75" x14ac:dyDescent="0.2">
      <c r="D584" s="185"/>
      <c r="E584" s="185"/>
      <c r="F584" s="185"/>
      <c r="G584" s="185"/>
      <c r="H584" s="185"/>
      <c r="I584" s="185"/>
      <c r="J584" s="185"/>
      <c r="M584" s="185"/>
      <c r="N584" s="185"/>
    </row>
    <row r="585" spans="4:14" ht="12.75" x14ac:dyDescent="0.2">
      <c r="D585" s="185"/>
      <c r="E585" s="185"/>
      <c r="F585" s="185"/>
      <c r="G585" s="185"/>
      <c r="H585" s="185"/>
      <c r="I585" s="185"/>
      <c r="J585" s="185"/>
      <c r="M585" s="185"/>
      <c r="N585" s="185"/>
    </row>
    <row r="586" spans="4:14" ht="12.75" x14ac:dyDescent="0.2">
      <c r="D586" s="185"/>
      <c r="E586" s="185"/>
      <c r="F586" s="185"/>
      <c r="G586" s="185"/>
      <c r="H586" s="185"/>
      <c r="I586" s="185"/>
      <c r="J586" s="185"/>
      <c r="M586" s="185"/>
      <c r="N586" s="185"/>
    </row>
    <row r="587" spans="4:14" ht="12.75" x14ac:dyDescent="0.2">
      <c r="D587" s="185"/>
      <c r="E587" s="185"/>
      <c r="F587" s="185"/>
      <c r="G587" s="185"/>
      <c r="H587" s="185"/>
      <c r="I587" s="185"/>
      <c r="J587" s="185"/>
      <c r="M587" s="185"/>
      <c r="N587" s="185"/>
    </row>
    <row r="588" spans="4:14" ht="12.75" x14ac:dyDescent="0.2">
      <c r="D588" s="185"/>
      <c r="E588" s="185"/>
      <c r="F588" s="185"/>
      <c r="G588" s="185"/>
      <c r="H588" s="185"/>
      <c r="I588" s="185"/>
      <c r="J588" s="185"/>
      <c r="M588" s="185"/>
      <c r="N588" s="185"/>
    </row>
    <row r="589" spans="4:14" ht="12.75" x14ac:dyDescent="0.2">
      <c r="D589" s="185"/>
      <c r="E589" s="185"/>
      <c r="F589" s="185"/>
      <c r="G589" s="185"/>
      <c r="H589" s="185"/>
      <c r="I589" s="185"/>
      <c r="J589" s="185"/>
      <c r="M589" s="185"/>
      <c r="N589" s="185"/>
    </row>
    <row r="590" spans="4:14" ht="12.75" x14ac:dyDescent="0.2">
      <c r="D590" s="185"/>
      <c r="E590" s="185"/>
      <c r="F590" s="185"/>
      <c r="G590" s="185"/>
      <c r="H590" s="185"/>
      <c r="I590" s="185"/>
      <c r="J590" s="185"/>
      <c r="M590" s="185"/>
      <c r="N590" s="185"/>
    </row>
    <row r="591" spans="4:14" ht="12.75" x14ac:dyDescent="0.2">
      <c r="D591" s="185"/>
      <c r="E591" s="185"/>
      <c r="F591" s="185"/>
      <c r="G591" s="185"/>
      <c r="H591" s="185"/>
      <c r="I591" s="185"/>
      <c r="J591" s="185"/>
      <c r="M591" s="185"/>
      <c r="N591" s="185"/>
    </row>
    <row r="592" spans="4:14" ht="12.75" x14ac:dyDescent="0.2">
      <c r="D592" s="185"/>
      <c r="E592" s="185"/>
      <c r="F592" s="185"/>
      <c r="G592" s="185"/>
      <c r="H592" s="185"/>
      <c r="I592" s="185"/>
      <c r="J592" s="185"/>
      <c r="M592" s="185"/>
      <c r="N592" s="185"/>
    </row>
    <row r="593" spans="4:14" ht="12.75" x14ac:dyDescent="0.2">
      <c r="D593" s="185"/>
      <c r="E593" s="185"/>
      <c r="F593" s="185"/>
      <c r="G593" s="185"/>
      <c r="H593" s="185"/>
      <c r="I593" s="185"/>
      <c r="J593" s="185"/>
      <c r="M593" s="185"/>
      <c r="N593" s="185"/>
    </row>
    <row r="594" spans="4:14" ht="12.75" x14ac:dyDescent="0.2">
      <c r="D594" s="185"/>
      <c r="E594" s="185"/>
      <c r="F594" s="185"/>
      <c r="G594" s="185"/>
      <c r="H594" s="185"/>
      <c r="I594" s="185"/>
      <c r="J594" s="185"/>
      <c r="M594" s="185"/>
      <c r="N594" s="185"/>
    </row>
    <row r="595" spans="4:14" ht="12.75" x14ac:dyDescent="0.2">
      <c r="D595" s="185"/>
      <c r="E595" s="185"/>
      <c r="F595" s="185"/>
      <c r="G595" s="185"/>
      <c r="H595" s="185"/>
      <c r="I595" s="185"/>
      <c r="J595" s="185"/>
      <c r="M595" s="185"/>
      <c r="N595" s="185"/>
    </row>
    <row r="596" spans="4:14" ht="12.75" x14ac:dyDescent="0.2">
      <c r="D596" s="185"/>
      <c r="E596" s="185"/>
      <c r="F596" s="185"/>
      <c r="G596" s="185"/>
      <c r="H596" s="185"/>
      <c r="I596" s="185"/>
      <c r="J596" s="185"/>
      <c r="M596" s="185"/>
      <c r="N596" s="185"/>
    </row>
    <row r="597" spans="4:14" ht="12.75" x14ac:dyDescent="0.2">
      <c r="D597" s="185"/>
      <c r="E597" s="185"/>
      <c r="F597" s="185"/>
      <c r="G597" s="185"/>
      <c r="H597" s="185"/>
      <c r="I597" s="185"/>
      <c r="J597" s="185"/>
      <c r="M597" s="185"/>
      <c r="N597" s="185"/>
    </row>
    <row r="598" spans="4:14" ht="12.75" x14ac:dyDescent="0.2">
      <c r="D598" s="185"/>
      <c r="E598" s="185"/>
      <c r="F598" s="185"/>
      <c r="G598" s="185"/>
      <c r="H598" s="185"/>
      <c r="I598" s="185"/>
      <c r="J598" s="185"/>
      <c r="M598" s="185"/>
      <c r="N598" s="185"/>
    </row>
    <row r="599" spans="4:14" ht="12.75" x14ac:dyDescent="0.2">
      <c r="D599" s="185"/>
      <c r="E599" s="185"/>
      <c r="F599" s="185"/>
      <c r="G599" s="185"/>
      <c r="H599" s="185"/>
      <c r="I599" s="185"/>
      <c r="J599" s="185"/>
      <c r="M599" s="185"/>
      <c r="N599" s="185"/>
    </row>
    <row r="600" spans="4:14" ht="12.75" x14ac:dyDescent="0.2">
      <c r="D600" s="185"/>
      <c r="E600" s="185"/>
      <c r="F600" s="185"/>
      <c r="G600" s="185"/>
      <c r="H600" s="185"/>
      <c r="I600" s="185"/>
      <c r="J600" s="185"/>
      <c r="M600" s="185"/>
      <c r="N600" s="185"/>
    </row>
    <row r="601" spans="4:14" ht="12.75" x14ac:dyDescent="0.2">
      <c r="D601" s="185"/>
      <c r="E601" s="185"/>
      <c r="F601" s="185"/>
      <c r="G601" s="185"/>
      <c r="H601" s="185"/>
      <c r="I601" s="185"/>
      <c r="J601" s="185"/>
      <c r="M601" s="185"/>
      <c r="N601" s="185"/>
    </row>
    <row r="602" spans="4:14" ht="12.75" x14ac:dyDescent="0.2">
      <c r="D602" s="185"/>
      <c r="E602" s="185"/>
      <c r="F602" s="185"/>
      <c r="G602" s="185"/>
      <c r="H602" s="185"/>
      <c r="I602" s="185"/>
      <c r="J602" s="185"/>
      <c r="M602" s="185"/>
      <c r="N602" s="185"/>
    </row>
    <row r="603" spans="4:14" ht="12.75" x14ac:dyDescent="0.2">
      <c r="D603" s="185"/>
      <c r="E603" s="185"/>
      <c r="F603" s="185"/>
      <c r="G603" s="185"/>
      <c r="H603" s="185"/>
      <c r="I603" s="185"/>
      <c r="J603" s="185"/>
      <c r="M603" s="185"/>
      <c r="N603" s="185"/>
    </row>
    <row r="604" spans="4:14" ht="12.75" x14ac:dyDescent="0.2">
      <c r="D604" s="185"/>
      <c r="E604" s="185"/>
      <c r="F604" s="185"/>
      <c r="G604" s="185"/>
      <c r="H604" s="185"/>
      <c r="I604" s="185"/>
      <c r="J604" s="185"/>
      <c r="M604" s="185"/>
      <c r="N604" s="185"/>
    </row>
    <row r="605" spans="4:14" ht="12.75" x14ac:dyDescent="0.2">
      <c r="D605" s="185"/>
      <c r="E605" s="185"/>
      <c r="F605" s="185"/>
      <c r="G605" s="185"/>
      <c r="H605" s="185"/>
      <c r="I605" s="185"/>
      <c r="J605" s="185"/>
      <c r="M605" s="185"/>
      <c r="N605" s="185"/>
    </row>
    <row r="606" spans="4:14" ht="12.75" x14ac:dyDescent="0.2">
      <c r="D606" s="185"/>
      <c r="E606" s="185"/>
      <c r="F606" s="185"/>
      <c r="G606" s="185"/>
      <c r="H606" s="185"/>
      <c r="I606" s="185"/>
      <c r="J606" s="185"/>
      <c r="M606" s="185"/>
      <c r="N606" s="185"/>
    </row>
    <row r="607" spans="4:14" ht="12.75" x14ac:dyDescent="0.2">
      <c r="D607" s="185"/>
      <c r="E607" s="185"/>
      <c r="F607" s="185"/>
      <c r="G607" s="185"/>
      <c r="H607" s="185"/>
      <c r="I607" s="185"/>
      <c r="J607" s="185"/>
      <c r="M607" s="185"/>
      <c r="N607" s="185"/>
    </row>
    <row r="608" spans="4:14" ht="12.75" x14ac:dyDescent="0.2">
      <c r="D608" s="185"/>
      <c r="E608" s="185"/>
      <c r="F608" s="185"/>
      <c r="G608" s="185"/>
      <c r="H608" s="185"/>
      <c r="I608" s="185"/>
      <c r="J608" s="185"/>
      <c r="M608" s="185"/>
      <c r="N608" s="185"/>
    </row>
    <row r="609" spans="4:14" ht="12.75" x14ac:dyDescent="0.2">
      <c r="D609" s="185"/>
      <c r="E609" s="185"/>
      <c r="F609" s="185"/>
      <c r="G609" s="185"/>
      <c r="H609" s="185"/>
      <c r="I609" s="185"/>
      <c r="J609" s="185"/>
      <c r="M609" s="185"/>
      <c r="N609" s="185"/>
    </row>
    <row r="610" spans="4:14" ht="12.75" x14ac:dyDescent="0.2">
      <c r="D610" s="185"/>
      <c r="E610" s="185"/>
      <c r="F610" s="185"/>
      <c r="G610" s="185"/>
      <c r="H610" s="185"/>
      <c r="I610" s="185"/>
      <c r="J610" s="185"/>
      <c r="M610" s="185"/>
      <c r="N610" s="185"/>
    </row>
    <row r="611" spans="4:14" ht="12.75" x14ac:dyDescent="0.2">
      <c r="D611" s="185"/>
      <c r="E611" s="185"/>
      <c r="F611" s="185"/>
      <c r="G611" s="185"/>
      <c r="H611" s="185"/>
      <c r="I611" s="185"/>
      <c r="J611" s="185"/>
      <c r="M611" s="185"/>
      <c r="N611" s="185"/>
    </row>
    <row r="612" spans="4:14" ht="12.75" x14ac:dyDescent="0.2">
      <c r="D612" s="185"/>
      <c r="E612" s="185"/>
      <c r="F612" s="185"/>
      <c r="G612" s="185"/>
      <c r="H612" s="185"/>
      <c r="I612" s="185"/>
      <c r="J612" s="185"/>
      <c r="M612" s="185"/>
      <c r="N612" s="185"/>
    </row>
    <row r="613" spans="4:14" ht="12.75" x14ac:dyDescent="0.2">
      <c r="D613" s="185"/>
      <c r="E613" s="185"/>
      <c r="F613" s="185"/>
      <c r="G613" s="185"/>
      <c r="H613" s="185"/>
      <c r="I613" s="185"/>
      <c r="J613" s="185"/>
      <c r="M613" s="185"/>
      <c r="N613" s="185"/>
    </row>
    <row r="614" spans="4:14" ht="12.75" x14ac:dyDescent="0.2">
      <c r="D614" s="185"/>
      <c r="E614" s="185"/>
      <c r="F614" s="185"/>
      <c r="G614" s="185"/>
      <c r="H614" s="185"/>
      <c r="I614" s="185"/>
      <c r="J614" s="185"/>
      <c r="M614" s="185"/>
      <c r="N614" s="185"/>
    </row>
    <row r="615" spans="4:14" ht="12.75" x14ac:dyDescent="0.2">
      <c r="D615" s="185"/>
      <c r="E615" s="185"/>
      <c r="F615" s="185"/>
      <c r="G615" s="185"/>
      <c r="H615" s="185"/>
      <c r="I615" s="185"/>
      <c r="J615" s="185"/>
      <c r="M615" s="185"/>
      <c r="N615" s="185"/>
    </row>
    <row r="616" spans="4:14" ht="12.75" x14ac:dyDescent="0.2">
      <c r="D616" s="185"/>
      <c r="E616" s="185"/>
      <c r="F616" s="185"/>
      <c r="G616" s="185"/>
      <c r="H616" s="185"/>
      <c r="I616" s="185"/>
      <c r="J616" s="185"/>
      <c r="M616" s="185"/>
      <c r="N616" s="185"/>
    </row>
    <row r="617" spans="4:14" ht="12.75" x14ac:dyDescent="0.2">
      <c r="D617" s="185"/>
      <c r="E617" s="185"/>
      <c r="F617" s="185"/>
      <c r="G617" s="185"/>
      <c r="H617" s="185"/>
      <c r="I617" s="185"/>
      <c r="J617" s="185"/>
      <c r="M617" s="185"/>
      <c r="N617" s="185"/>
    </row>
    <row r="618" spans="4:14" ht="12.75" x14ac:dyDescent="0.2">
      <c r="D618" s="185"/>
      <c r="E618" s="185"/>
      <c r="F618" s="185"/>
      <c r="G618" s="185"/>
      <c r="H618" s="185"/>
      <c r="I618" s="185"/>
      <c r="J618" s="185"/>
      <c r="M618" s="185"/>
      <c r="N618" s="185"/>
    </row>
    <row r="619" spans="4:14" ht="12.75" x14ac:dyDescent="0.2">
      <c r="D619" s="185"/>
      <c r="E619" s="185"/>
      <c r="F619" s="185"/>
      <c r="G619" s="185"/>
      <c r="H619" s="185"/>
      <c r="I619" s="185"/>
      <c r="J619" s="185"/>
      <c r="M619" s="185"/>
      <c r="N619" s="185"/>
    </row>
    <row r="620" spans="4:14" ht="12.75" x14ac:dyDescent="0.2">
      <c r="D620" s="185"/>
      <c r="E620" s="185"/>
      <c r="F620" s="185"/>
      <c r="G620" s="185"/>
      <c r="H620" s="185"/>
      <c r="I620" s="185"/>
      <c r="J620" s="185"/>
      <c r="M620" s="185"/>
      <c r="N620" s="185"/>
    </row>
    <row r="621" spans="4:14" ht="12.75" x14ac:dyDescent="0.2">
      <c r="D621" s="185"/>
      <c r="E621" s="185"/>
      <c r="F621" s="185"/>
      <c r="G621" s="185"/>
      <c r="H621" s="185"/>
      <c r="I621" s="185"/>
      <c r="J621" s="185"/>
      <c r="M621" s="185"/>
      <c r="N621" s="185"/>
    </row>
    <row r="622" spans="4:14" ht="12.75" x14ac:dyDescent="0.2">
      <c r="D622" s="185"/>
      <c r="E622" s="185"/>
      <c r="F622" s="185"/>
      <c r="G622" s="185"/>
      <c r="H622" s="185"/>
      <c r="I622" s="185"/>
      <c r="J622" s="185"/>
      <c r="M622" s="185"/>
      <c r="N622" s="185"/>
    </row>
    <row r="623" spans="4:14" ht="12.75" x14ac:dyDescent="0.2">
      <c r="D623" s="185"/>
      <c r="E623" s="185"/>
      <c r="F623" s="185"/>
      <c r="G623" s="185"/>
      <c r="H623" s="185"/>
      <c r="I623" s="185"/>
      <c r="J623" s="185"/>
      <c r="M623" s="185"/>
      <c r="N623" s="185"/>
    </row>
    <row r="624" spans="4:14" ht="12.75" x14ac:dyDescent="0.2">
      <c r="D624" s="185"/>
      <c r="E624" s="185"/>
      <c r="F624" s="185"/>
      <c r="G624" s="185"/>
      <c r="H624" s="185"/>
      <c r="I624" s="185"/>
      <c r="J624" s="185"/>
      <c r="M624" s="185"/>
      <c r="N624" s="185"/>
    </row>
    <row r="625" spans="4:14" ht="12.75" x14ac:dyDescent="0.2">
      <c r="D625" s="185"/>
      <c r="E625" s="185"/>
      <c r="F625" s="185"/>
      <c r="G625" s="185"/>
      <c r="H625" s="185"/>
      <c r="I625" s="185"/>
      <c r="J625" s="185"/>
      <c r="M625" s="185"/>
      <c r="N625" s="185"/>
    </row>
    <row r="626" spans="4:14" ht="12.75" x14ac:dyDescent="0.2">
      <c r="D626" s="185"/>
      <c r="E626" s="185"/>
      <c r="F626" s="185"/>
      <c r="G626" s="185"/>
      <c r="H626" s="185"/>
      <c r="I626" s="185"/>
      <c r="J626" s="185"/>
      <c r="M626" s="185"/>
      <c r="N626" s="185"/>
    </row>
    <row r="627" spans="4:14" ht="12.75" x14ac:dyDescent="0.2">
      <c r="D627" s="185"/>
      <c r="E627" s="185"/>
      <c r="F627" s="185"/>
      <c r="G627" s="185"/>
      <c r="H627" s="185"/>
      <c r="I627" s="185"/>
      <c r="J627" s="185"/>
      <c r="M627" s="185"/>
      <c r="N627" s="185"/>
    </row>
    <row r="628" spans="4:14" ht="12.75" x14ac:dyDescent="0.2">
      <c r="D628" s="185"/>
      <c r="E628" s="185"/>
      <c r="F628" s="185"/>
      <c r="G628" s="185"/>
      <c r="H628" s="185"/>
      <c r="I628" s="185"/>
      <c r="J628" s="185"/>
      <c r="M628" s="185"/>
      <c r="N628" s="185"/>
    </row>
    <row r="629" spans="4:14" ht="12.75" x14ac:dyDescent="0.2">
      <c r="D629" s="185"/>
      <c r="E629" s="185"/>
      <c r="F629" s="185"/>
      <c r="G629" s="185"/>
      <c r="H629" s="185"/>
      <c r="I629" s="185"/>
      <c r="J629" s="185"/>
      <c r="M629" s="185"/>
      <c r="N629" s="185"/>
    </row>
    <row r="630" spans="4:14" ht="12.75" x14ac:dyDescent="0.2">
      <c r="D630" s="185"/>
      <c r="E630" s="185"/>
      <c r="F630" s="185"/>
      <c r="G630" s="185"/>
      <c r="H630" s="185"/>
      <c r="I630" s="185"/>
      <c r="J630" s="185"/>
      <c r="M630" s="185"/>
      <c r="N630" s="185"/>
    </row>
    <row r="631" spans="4:14" ht="12.75" x14ac:dyDescent="0.2">
      <c r="D631" s="185"/>
      <c r="E631" s="185"/>
      <c r="F631" s="185"/>
      <c r="G631" s="185"/>
      <c r="H631" s="185"/>
      <c r="I631" s="185"/>
      <c r="J631" s="185"/>
      <c r="M631" s="185"/>
      <c r="N631" s="185"/>
    </row>
    <row r="632" spans="4:14" ht="12.75" x14ac:dyDescent="0.2">
      <c r="D632" s="185"/>
      <c r="E632" s="185"/>
      <c r="F632" s="185"/>
      <c r="G632" s="185"/>
      <c r="H632" s="185"/>
      <c r="I632" s="185"/>
      <c r="J632" s="185"/>
      <c r="M632" s="185"/>
      <c r="N632" s="185"/>
    </row>
    <row r="633" spans="4:14" ht="12.75" x14ac:dyDescent="0.2">
      <c r="D633" s="185"/>
      <c r="E633" s="185"/>
      <c r="F633" s="185"/>
      <c r="G633" s="185"/>
      <c r="H633" s="185"/>
      <c r="I633" s="185"/>
      <c r="J633" s="185"/>
      <c r="M633" s="185"/>
      <c r="N633" s="185"/>
    </row>
    <row r="634" spans="4:14" ht="12.75" x14ac:dyDescent="0.2">
      <c r="D634" s="185"/>
      <c r="E634" s="185"/>
      <c r="F634" s="185"/>
      <c r="G634" s="185"/>
      <c r="H634" s="185"/>
      <c r="I634" s="185"/>
      <c r="J634" s="185"/>
      <c r="M634" s="185"/>
      <c r="N634" s="185"/>
    </row>
    <row r="635" spans="4:14" ht="12.75" x14ac:dyDescent="0.2">
      <c r="D635" s="185"/>
      <c r="E635" s="185"/>
      <c r="F635" s="185"/>
      <c r="G635" s="185"/>
      <c r="H635" s="185"/>
      <c r="I635" s="185"/>
      <c r="J635" s="185"/>
      <c r="M635" s="185"/>
      <c r="N635" s="185"/>
    </row>
    <row r="636" spans="4:14" ht="12.75" x14ac:dyDescent="0.2">
      <c r="D636" s="185"/>
      <c r="E636" s="185"/>
      <c r="F636" s="185"/>
      <c r="G636" s="185"/>
      <c r="H636" s="185"/>
      <c r="I636" s="185"/>
      <c r="J636" s="185"/>
      <c r="M636" s="185"/>
      <c r="N636" s="185"/>
    </row>
    <row r="637" spans="4:14" ht="12.75" x14ac:dyDescent="0.2">
      <c r="D637" s="185"/>
      <c r="E637" s="185"/>
      <c r="F637" s="185"/>
      <c r="G637" s="185"/>
      <c r="H637" s="185"/>
      <c r="I637" s="185"/>
      <c r="J637" s="185"/>
      <c r="M637" s="185"/>
      <c r="N637" s="185"/>
    </row>
    <row r="638" spans="4:14" ht="12.75" x14ac:dyDescent="0.2">
      <c r="D638" s="185"/>
      <c r="E638" s="185"/>
      <c r="F638" s="185"/>
      <c r="G638" s="185"/>
      <c r="H638" s="185"/>
      <c r="I638" s="185"/>
      <c r="J638" s="185"/>
      <c r="M638" s="185"/>
      <c r="N638" s="185"/>
    </row>
    <row r="639" spans="4:14" ht="12.75" x14ac:dyDescent="0.2">
      <c r="D639" s="185"/>
      <c r="E639" s="185"/>
      <c r="F639" s="185"/>
      <c r="G639" s="185"/>
      <c r="H639" s="185"/>
      <c r="I639" s="185"/>
      <c r="J639" s="185"/>
      <c r="M639" s="185"/>
      <c r="N639" s="185"/>
    </row>
    <row r="640" spans="4:14" ht="12.75" x14ac:dyDescent="0.2">
      <c r="D640" s="185"/>
      <c r="E640" s="185"/>
      <c r="F640" s="185"/>
      <c r="G640" s="185"/>
      <c r="H640" s="185"/>
      <c r="I640" s="185"/>
      <c r="J640" s="185"/>
      <c r="M640" s="185"/>
      <c r="N640" s="185"/>
    </row>
    <row r="641" spans="4:14" ht="12.75" x14ac:dyDescent="0.2">
      <c r="D641" s="185"/>
      <c r="E641" s="185"/>
      <c r="F641" s="185"/>
      <c r="G641" s="185"/>
      <c r="H641" s="185"/>
      <c r="I641" s="185"/>
      <c r="J641" s="185"/>
      <c r="M641" s="185"/>
      <c r="N641" s="185"/>
    </row>
    <row r="642" spans="4:14" ht="12.75" x14ac:dyDescent="0.2">
      <c r="D642" s="185"/>
      <c r="E642" s="185"/>
      <c r="F642" s="185"/>
      <c r="G642" s="185"/>
      <c r="H642" s="185"/>
      <c r="I642" s="185"/>
      <c r="J642" s="185"/>
      <c r="M642" s="185"/>
      <c r="N642" s="185"/>
    </row>
    <row r="643" spans="4:14" ht="12.75" x14ac:dyDescent="0.2">
      <c r="D643" s="185"/>
      <c r="E643" s="185"/>
      <c r="F643" s="185"/>
      <c r="G643" s="185"/>
      <c r="H643" s="185"/>
      <c r="I643" s="185"/>
      <c r="J643" s="185"/>
      <c r="M643" s="185"/>
      <c r="N643" s="185"/>
    </row>
    <row r="644" spans="4:14" ht="12.75" x14ac:dyDescent="0.2">
      <c r="D644" s="185"/>
      <c r="E644" s="185"/>
      <c r="F644" s="185"/>
      <c r="G644" s="185"/>
      <c r="H644" s="185"/>
      <c r="I644" s="185"/>
      <c r="J644" s="185"/>
      <c r="M644" s="185"/>
      <c r="N644" s="185"/>
    </row>
    <row r="645" spans="4:14" ht="12.75" x14ac:dyDescent="0.2">
      <c r="D645" s="185"/>
      <c r="E645" s="185"/>
      <c r="F645" s="185"/>
      <c r="G645" s="185"/>
      <c r="H645" s="185"/>
      <c r="I645" s="185"/>
      <c r="J645" s="185"/>
      <c r="M645" s="185"/>
      <c r="N645" s="185"/>
    </row>
    <row r="646" spans="4:14" ht="12.75" x14ac:dyDescent="0.2">
      <c r="D646" s="185"/>
      <c r="E646" s="185"/>
      <c r="F646" s="185"/>
      <c r="G646" s="185"/>
      <c r="H646" s="185"/>
      <c r="I646" s="185"/>
      <c r="J646" s="185"/>
      <c r="M646" s="185"/>
      <c r="N646" s="185"/>
    </row>
    <row r="647" spans="4:14" ht="12.75" x14ac:dyDescent="0.2">
      <c r="D647" s="185"/>
      <c r="E647" s="185"/>
      <c r="F647" s="185"/>
      <c r="G647" s="185"/>
      <c r="H647" s="185"/>
      <c r="I647" s="185"/>
      <c r="J647" s="185"/>
      <c r="M647" s="185"/>
      <c r="N647" s="185"/>
    </row>
    <row r="648" spans="4:14" ht="12.75" x14ac:dyDescent="0.2">
      <c r="D648" s="185"/>
      <c r="E648" s="185"/>
      <c r="F648" s="185"/>
      <c r="G648" s="185"/>
      <c r="H648" s="185"/>
      <c r="I648" s="185"/>
      <c r="J648" s="185"/>
      <c r="M648" s="185"/>
      <c r="N648" s="185"/>
    </row>
    <row r="649" spans="4:14" ht="12.75" x14ac:dyDescent="0.2">
      <c r="D649" s="185"/>
      <c r="E649" s="185"/>
      <c r="F649" s="185"/>
      <c r="G649" s="185"/>
      <c r="H649" s="185"/>
      <c r="I649" s="185"/>
      <c r="J649" s="185"/>
      <c r="M649" s="185"/>
      <c r="N649" s="185"/>
    </row>
    <row r="650" spans="4:14" ht="12.75" x14ac:dyDescent="0.2">
      <c r="D650" s="185"/>
      <c r="E650" s="185"/>
      <c r="F650" s="185"/>
      <c r="G650" s="185"/>
      <c r="H650" s="185"/>
      <c r="I650" s="185"/>
      <c r="J650" s="185"/>
      <c r="M650" s="185"/>
      <c r="N650" s="185"/>
    </row>
    <row r="651" spans="4:14" ht="12.75" x14ac:dyDescent="0.2">
      <c r="D651" s="185"/>
      <c r="E651" s="185"/>
      <c r="F651" s="185"/>
      <c r="G651" s="185"/>
      <c r="H651" s="185"/>
      <c r="I651" s="185"/>
      <c r="J651" s="185"/>
      <c r="M651" s="185"/>
      <c r="N651" s="185"/>
    </row>
    <row r="652" spans="4:14" ht="12.75" x14ac:dyDescent="0.2">
      <c r="D652" s="185"/>
      <c r="E652" s="185"/>
      <c r="F652" s="185"/>
      <c r="G652" s="185"/>
      <c r="H652" s="185"/>
      <c r="I652" s="185"/>
      <c r="J652" s="185"/>
      <c r="M652" s="185"/>
      <c r="N652" s="185"/>
    </row>
    <row r="653" spans="4:14" ht="12.75" x14ac:dyDescent="0.2">
      <c r="D653" s="185"/>
      <c r="E653" s="185"/>
      <c r="F653" s="185"/>
      <c r="G653" s="185"/>
      <c r="H653" s="185"/>
      <c r="I653" s="185"/>
      <c r="J653" s="185"/>
      <c r="M653" s="185"/>
      <c r="N653" s="185"/>
    </row>
    <row r="654" spans="4:14" ht="12.75" x14ac:dyDescent="0.2">
      <c r="D654" s="185"/>
      <c r="E654" s="185"/>
      <c r="F654" s="185"/>
      <c r="G654" s="185"/>
      <c r="H654" s="185"/>
      <c r="I654" s="185"/>
      <c r="J654" s="185"/>
      <c r="M654" s="185"/>
      <c r="N654" s="185"/>
    </row>
    <row r="655" spans="4:14" ht="12.75" x14ac:dyDescent="0.2">
      <c r="D655" s="185"/>
      <c r="E655" s="185"/>
      <c r="F655" s="185"/>
      <c r="G655" s="185"/>
      <c r="H655" s="185"/>
      <c r="I655" s="185"/>
      <c r="J655" s="185"/>
      <c r="M655" s="185"/>
      <c r="N655" s="185"/>
    </row>
    <row r="656" spans="4:14" ht="12.75" x14ac:dyDescent="0.2">
      <c r="D656" s="185"/>
      <c r="E656" s="185"/>
      <c r="F656" s="185"/>
      <c r="G656" s="185"/>
      <c r="H656" s="185"/>
      <c r="I656" s="185"/>
      <c r="J656" s="185"/>
      <c r="M656" s="185"/>
      <c r="N656" s="185"/>
    </row>
    <row r="657" spans="4:14" ht="12.75" x14ac:dyDescent="0.2">
      <c r="D657" s="185"/>
      <c r="E657" s="185"/>
      <c r="F657" s="185"/>
      <c r="G657" s="185"/>
      <c r="H657" s="185"/>
      <c r="I657" s="185"/>
      <c r="J657" s="185"/>
      <c r="M657" s="185"/>
      <c r="N657" s="185"/>
    </row>
    <row r="658" spans="4:14" ht="12.75" x14ac:dyDescent="0.2">
      <c r="D658" s="185"/>
      <c r="E658" s="185"/>
      <c r="F658" s="185"/>
      <c r="G658" s="185"/>
      <c r="H658" s="185"/>
      <c r="I658" s="185"/>
      <c r="J658" s="185"/>
      <c r="M658" s="185"/>
      <c r="N658" s="185"/>
    </row>
    <row r="659" spans="4:14" ht="12.75" x14ac:dyDescent="0.2">
      <c r="D659" s="185"/>
      <c r="E659" s="185"/>
      <c r="F659" s="185"/>
      <c r="G659" s="185"/>
      <c r="H659" s="185"/>
      <c r="I659" s="185"/>
      <c r="J659" s="185"/>
      <c r="M659" s="185"/>
      <c r="N659" s="185"/>
    </row>
    <row r="660" spans="4:14" ht="12.75" x14ac:dyDescent="0.2">
      <c r="D660" s="185"/>
      <c r="E660" s="185"/>
      <c r="F660" s="185"/>
      <c r="G660" s="185"/>
      <c r="H660" s="185"/>
      <c r="I660" s="185"/>
      <c r="J660" s="185"/>
      <c r="M660" s="185"/>
      <c r="N660" s="185"/>
    </row>
    <row r="661" spans="4:14" ht="12.75" x14ac:dyDescent="0.2">
      <c r="D661" s="185"/>
      <c r="E661" s="185"/>
      <c r="F661" s="185"/>
      <c r="G661" s="185"/>
      <c r="H661" s="185"/>
      <c r="I661" s="185"/>
      <c r="J661" s="185"/>
      <c r="M661" s="185"/>
      <c r="N661" s="185"/>
    </row>
    <row r="662" spans="4:14" ht="12.75" x14ac:dyDescent="0.2">
      <c r="D662" s="185"/>
      <c r="E662" s="185"/>
      <c r="F662" s="185"/>
      <c r="G662" s="185"/>
      <c r="H662" s="185"/>
      <c r="I662" s="185"/>
      <c r="J662" s="185"/>
      <c r="M662" s="185"/>
      <c r="N662" s="185"/>
    </row>
    <row r="663" spans="4:14" ht="12.75" x14ac:dyDescent="0.2">
      <c r="D663" s="185"/>
      <c r="E663" s="185"/>
      <c r="F663" s="185"/>
      <c r="G663" s="185"/>
      <c r="H663" s="185"/>
      <c r="I663" s="185"/>
      <c r="J663" s="185"/>
      <c r="M663" s="185"/>
      <c r="N663" s="185"/>
    </row>
    <row r="664" spans="4:14" ht="12.75" x14ac:dyDescent="0.2">
      <c r="D664" s="185"/>
      <c r="E664" s="185"/>
      <c r="F664" s="185"/>
      <c r="G664" s="185"/>
      <c r="H664" s="185"/>
      <c r="I664" s="185"/>
      <c r="J664" s="185"/>
      <c r="M664" s="185"/>
      <c r="N664" s="185"/>
    </row>
    <row r="665" spans="4:14" ht="12.75" x14ac:dyDescent="0.2">
      <c r="D665" s="185"/>
      <c r="E665" s="185"/>
      <c r="F665" s="185"/>
      <c r="G665" s="185"/>
      <c r="H665" s="185"/>
      <c r="I665" s="185"/>
      <c r="J665" s="185"/>
      <c r="M665" s="185"/>
      <c r="N665" s="185"/>
    </row>
    <row r="666" spans="4:14" ht="12.75" x14ac:dyDescent="0.2">
      <c r="D666" s="185"/>
      <c r="E666" s="185"/>
      <c r="F666" s="185"/>
      <c r="G666" s="185"/>
      <c r="H666" s="185"/>
      <c r="I666" s="185"/>
      <c r="J666" s="185"/>
      <c r="M666" s="185"/>
      <c r="N666" s="185"/>
    </row>
    <row r="667" spans="4:14" ht="12.75" x14ac:dyDescent="0.2">
      <c r="D667" s="185"/>
      <c r="E667" s="185"/>
      <c r="F667" s="185"/>
      <c r="G667" s="185"/>
      <c r="H667" s="185"/>
      <c r="I667" s="185"/>
      <c r="J667" s="185"/>
      <c r="M667" s="185"/>
      <c r="N667" s="185"/>
    </row>
    <row r="668" spans="4:14" ht="12.75" x14ac:dyDescent="0.2">
      <c r="D668" s="185"/>
      <c r="E668" s="185"/>
      <c r="F668" s="185"/>
      <c r="G668" s="185"/>
      <c r="H668" s="185"/>
      <c r="I668" s="185"/>
      <c r="J668" s="185"/>
      <c r="M668" s="185"/>
      <c r="N668" s="185"/>
    </row>
    <row r="669" spans="4:14" ht="12.75" x14ac:dyDescent="0.2">
      <c r="D669" s="185"/>
      <c r="E669" s="185"/>
      <c r="F669" s="185"/>
      <c r="G669" s="185"/>
      <c r="H669" s="185"/>
      <c r="I669" s="185"/>
      <c r="J669" s="185"/>
      <c r="M669" s="185"/>
      <c r="N669" s="185"/>
    </row>
    <row r="670" spans="4:14" ht="12.75" x14ac:dyDescent="0.2">
      <c r="D670" s="185"/>
      <c r="E670" s="185"/>
      <c r="F670" s="185"/>
      <c r="G670" s="185"/>
      <c r="H670" s="185"/>
      <c r="I670" s="185"/>
      <c r="J670" s="185"/>
      <c r="M670" s="185"/>
      <c r="N670" s="185"/>
    </row>
    <row r="671" spans="4:14" ht="12.75" x14ac:dyDescent="0.2">
      <c r="D671" s="185"/>
      <c r="E671" s="185"/>
      <c r="F671" s="185"/>
      <c r="G671" s="185"/>
      <c r="H671" s="185"/>
      <c r="I671" s="185"/>
      <c r="J671" s="185"/>
      <c r="M671" s="185"/>
      <c r="N671" s="185"/>
    </row>
    <row r="672" spans="4:14" ht="12.75" x14ac:dyDescent="0.2">
      <c r="D672" s="185"/>
      <c r="E672" s="185"/>
      <c r="F672" s="185"/>
      <c r="G672" s="185"/>
      <c r="H672" s="185"/>
      <c r="I672" s="185"/>
      <c r="J672" s="185"/>
      <c r="M672" s="185"/>
      <c r="N672" s="185"/>
    </row>
    <row r="673" spans="4:14" ht="12.75" x14ac:dyDescent="0.2">
      <c r="D673" s="185"/>
      <c r="E673" s="185"/>
      <c r="F673" s="185"/>
      <c r="G673" s="185"/>
      <c r="H673" s="185"/>
      <c r="I673" s="185"/>
      <c r="J673" s="185"/>
      <c r="M673" s="185"/>
      <c r="N673" s="185"/>
    </row>
    <row r="674" spans="4:14" ht="12.75" x14ac:dyDescent="0.2">
      <c r="D674" s="185"/>
      <c r="E674" s="185"/>
      <c r="F674" s="185"/>
      <c r="G674" s="185"/>
      <c r="H674" s="185"/>
      <c r="I674" s="185"/>
      <c r="J674" s="185"/>
      <c r="M674" s="185"/>
      <c r="N674" s="185"/>
    </row>
    <row r="675" spans="4:14" ht="12.75" x14ac:dyDescent="0.2">
      <c r="D675" s="185"/>
      <c r="E675" s="185"/>
      <c r="F675" s="185"/>
      <c r="G675" s="185"/>
      <c r="H675" s="185"/>
      <c r="I675" s="185"/>
      <c r="J675" s="185"/>
      <c r="M675" s="185"/>
      <c r="N675" s="185"/>
    </row>
    <row r="676" spans="4:14" ht="12.75" x14ac:dyDescent="0.2">
      <c r="D676" s="185"/>
      <c r="E676" s="185"/>
      <c r="F676" s="185"/>
      <c r="G676" s="185"/>
      <c r="H676" s="185"/>
      <c r="I676" s="185"/>
      <c r="J676" s="185"/>
      <c r="M676" s="185"/>
      <c r="N676" s="185"/>
    </row>
    <row r="677" spans="4:14" ht="12.75" x14ac:dyDescent="0.2">
      <c r="D677" s="185"/>
      <c r="E677" s="185"/>
      <c r="F677" s="185"/>
      <c r="G677" s="185"/>
      <c r="H677" s="185"/>
      <c r="I677" s="185"/>
      <c r="J677" s="185"/>
      <c r="M677" s="185"/>
      <c r="N677" s="185"/>
    </row>
    <row r="678" spans="4:14" ht="12.75" x14ac:dyDescent="0.2">
      <c r="D678" s="185"/>
      <c r="E678" s="185"/>
      <c r="F678" s="185"/>
      <c r="G678" s="185"/>
      <c r="H678" s="185"/>
      <c r="I678" s="185"/>
      <c r="J678" s="185"/>
      <c r="M678" s="185"/>
      <c r="N678" s="185"/>
    </row>
    <row r="679" spans="4:14" ht="12.75" x14ac:dyDescent="0.2">
      <c r="D679" s="185"/>
      <c r="E679" s="185"/>
      <c r="F679" s="185"/>
      <c r="G679" s="185"/>
      <c r="H679" s="185"/>
      <c r="I679" s="185"/>
      <c r="J679" s="185"/>
      <c r="M679" s="185"/>
      <c r="N679" s="185"/>
    </row>
    <row r="680" spans="4:14" ht="12.75" x14ac:dyDescent="0.2">
      <c r="D680" s="185"/>
      <c r="E680" s="185"/>
      <c r="F680" s="185"/>
      <c r="G680" s="185"/>
      <c r="H680" s="185"/>
      <c r="I680" s="185"/>
      <c r="J680" s="185"/>
      <c r="M680" s="185"/>
      <c r="N680" s="185"/>
    </row>
    <row r="681" spans="4:14" ht="12.75" x14ac:dyDescent="0.2">
      <c r="D681" s="185"/>
      <c r="E681" s="185"/>
      <c r="F681" s="185"/>
      <c r="G681" s="185"/>
      <c r="H681" s="185"/>
      <c r="I681" s="185"/>
      <c r="J681" s="185"/>
      <c r="M681" s="185"/>
      <c r="N681" s="185"/>
    </row>
    <row r="682" spans="4:14" ht="12.75" x14ac:dyDescent="0.2">
      <c r="D682" s="185"/>
      <c r="E682" s="185"/>
      <c r="F682" s="185"/>
      <c r="G682" s="185"/>
      <c r="H682" s="185"/>
      <c r="I682" s="185"/>
      <c r="J682" s="185"/>
      <c r="M682" s="185"/>
      <c r="N682" s="185"/>
    </row>
    <row r="683" spans="4:14" ht="12.75" x14ac:dyDescent="0.2">
      <c r="D683" s="185"/>
      <c r="E683" s="185"/>
      <c r="F683" s="185"/>
      <c r="G683" s="185"/>
      <c r="H683" s="185"/>
      <c r="I683" s="185"/>
      <c r="J683" s="185"/>
      <c r="M683" s="185"/>
      <c r="N683" s="185"/>
    </row>
    <row r="684" spans="4:14" ht="12.75" x14ac:dyDescent="0.2">
      <c r="D684" s="185"/>
      <c r="E684" s="185"/>
      <c r="F684" s="185"/>
      <c r="G684" s="185"/>
      <c r="H684" s="185"/>
      <c r="I684" s="185"/>
      <c r="J684" s="185"/>
      <c r="M684" s="185"/>
      <c r="N684" s="185"/>
    </row>
    <row r="685" spans="4:14" ht="12.75" x14ac:dyDescent="0.2">
      <c r="D685" s="185"/>
      <c r="E685" s="185"/>
      <c r="F685" s="185"/>
      <c r="G685" s="185"/>
      <c r="H685" s="185"/>
      <c r="I685" s="185"/>
      <c r="J685" s="185"/>
      <c r="M685" s="185"/>
      <c r="N685" s="185"/>
    </row>
    <row r="686" spans="4:14" ht="12.75" x14ac:dyDescent="0.2">
      <c r="D686" s="185"/>
      <c r="E686" s="185"/>
      <c r="F686" s="185"/>
      <c r="G686" s="185"/>
      <c r="H686" s="185"/>
      <c r="I686" s="185"/>
      <c r="J686" s="185"/>
      <c r="M686" s="185"/>
      <c r="N686" s="185"/>
    </row>
    <row r="687" spans="4:14" ht="12.75" x14ac:dyDescent="0.2">
      <c r="D687" s="185"/>
      <c r="E687" s="185"/>
      <c r="F687" s="185"/>
      <c r="G687" s="185"/>
      <c r="H687" s="185"/>
      <c r="I687" s="185"/>
      <c r="J687" s="185"/>
      <c r="M687" s="185"/>
      <c r="N687" s="185"/>
    </row>
    <row r="688" spans="4:14" ht="12.75" x14ac:dyDescent="0.2">
      <c r="D688" s="185"/>
      <c r="E688" s="185"/>
      <c r="F688" s="185"/>
      <c r="G688" s="185"/>
      <c r="H688" s="185"/>
      <c r="I688" s="185"/>
      <c r="J688" s="185"/>
      <c r="M688" s="185"/>
      <c r="N688" s="185"/>
    </row>
    <row r="689" spans="4:14" ht="12.75" x14ac:dyDescent="0.2">
      <c r="D689" s="185"/>
      <c r="E689" s="185"/>
      <c r="F689" s="185"/>
      <c r="G689" s="185"/>
      <c r="H689" s="185"/>
      <c r="I689" s="185"/>
      <c r="J689" s="185"/>
      <c r="M689" s="185"/>
      <c r="N689" s="185"/>
    </row>
    <row r="690" spans="4:14" ht="12.75" x14ac:dyDescent="0.2">
      <c r="D690" s="185"/>
      <c r="E690" s="185"/>
      <c r="F690" s="185"/>
      <c r="G690" s="185"/>
      <c r="H690" s="185"/>
      <c r="I690" s="185"/>
      <c r="J690" s="185"/>
      <c r="M690" s="185"/>
      <c r="N690" s="185"/>
    </row>
    <row r="691" spans="4:14" ht="12.75" x14ac:dyDescent="0.2">
      <c r="D691" s="185"/>
      <c r="E691" s="185"/>
      <c r="F691" s="185"/>
      <c r="G691" s="185"/>
      <c r="H691" s="185"/>
      <c r="I691" s="185"/>
      <c r="J691" s="185"/>
      <c r="M691" s="185"/>
      <c r="N691" s="185"/>
    </row>
    <row r="692" spans="4:14" ht="12.75" x14ac:dyDescent="0.2">
      <c r="D692" s="185"/>
      <c r="E692" s="185"/>
      <c r="F692" s="185"/>
      <c r="G692" s="185"/>
      <c r="H692" s="185"/>
      <c r="I692" s="185"/>
      <c r="J692" s="185"/>
      <c r="M692" s="185"/>
      <c r="N692" s="185"/>
    </row>
    <row r="693" spans="4:14" ht="12.75" x14ac:dyDescent="0.2">
      <c r="D693" s="185"/>
      <c r="E693" s="185"/>
      <c r="F693" s="185"/>
      <c r="G693" s="185"/>
      <c r="H693" s="185"/>
      <c r="I693" s="185"/>
      <c r="J693" s="185"/>
      <c r="M693" s="185"/>
      <c r="N693" s="185"/>
    </row>
    <row r="694" spans="4:14" ht="12.75" x14ac:dyDescent="0.2">
      <c r="D694" s="185"/>
      <c r="E694" s="185"/>
      <c r="F694" s="185"/>
      <c r="G694" s="185"/>
      <c r="H694" s="185"/>
      <c r="I694" s="185"/>
      <c r="J694" s="185"/>
      <c r="M694" s="185"/>
      <c r="N694" s="185"/>
    </row>
    <row r="695" spans="4:14" ht="12.75" x14ac:dyDescent="0.2">
      <c r="D695" s="185"/>
      <c r="E695" s="185"/>
      <c r="F695" s="185"/>
      <c r="G695" s="185"/>
      <c r="H695" s="185"/>
      <c r="I695" s="185"/>
      <c r="J695" s="185"/>
      <c r="M695" s="185"/>
      <c r="N695" s="185"/>
    </row>
    <row r="696" spans="4:14" ht="12.75" x14ac:dyDescent="0.2">
      <c r="D696" s="185"/>
      <c r="E696" s="185"/>
      <c r="F696" s="185"/>
      <c r="G696" s="185"/>
      <c r="H696" s="185"/>
      <c r="I696" s="185"/>
      <c r="J696" s="185"/>
      <c r="M696" s="185"/>
      <c r="N696" s="185"/>
    </row>
    <row r="697" spans="4:14" ht="12.75" x14ac:dyDescent="0.2">
      <c r="D697" s="185"/>
      <c r="E697" s="185"/>
      <c r="F697" s="185"/>
      <c r="G697" s="185"/>
      <c r="H697" s="185"/>
      <c r="I697" s="185"/>
      <c r="J697" s="185"/>
      <c r="M697" s="185"/>
      <c r="N697" s="185"/>
    </row>
    <row r="698" spans="4:14" ht="12.75" x14ac:dyDescent="0.2">
      <c r="D698" s="185"/>
      <c r="E698" s="185"/>
      <c r="F698" s="185"/>
      <c r="G698" s="185"/>
      <c r="H698" s="185"/>
      <c r="I698" s="185"/>
      <c r="J698" s="185"/>
      <c r="M698" s="185"/>
      <c r="N698" s="185"/>
    </row>
    <row r="699" spans="4:14" ht="12.75" x14ac:dyDescent="0.2">
      <c r="D699" s="185"/>
      <c r="E699" s="185"/>
      <c r="F699" s="185"/>
      <c r="G699" s="185"/>
      <c r="H699" s="185"/>
      <c r="I699" s="185"/>
      <c r="J699" s="185"/>
      <c r="M699" s="185"/>
      <c r="N699" s="185"/>
    </row>
    <row r="700" spans="4:14" ht="12.75" x14ac:dyDescent="0.2">
      <c r="D700" s="185"/>
      <c r="E700" s="185"/>
      <c r="F700" s="185"/>
      <c r="G700" s="185"/>
      <c r="H700" s="185"/>
      <c r="I700" s="185"/>
      <c r="J700" s="185"/>
      <c r="M700" s="185"/>
      <c r="N700" s="185"/>
    </row>
    <row r="701" spans="4:14" ht="12.75" x14ac:dyDescent="0.2">
      <c r="D701" s="185"/>
      <c r="E701" s="185"/>
      <c r="F701" s="185"/>
      <c r="G701" s="185"/>
      <c r="H701" s="185"/>
      <c r="I701" s="185"/>
      <c r="J701" s="185"/>
      <c r="M701" s="185"/>
      <c r="N701" s="185"/>
    </row>
    <row r="702" spans="4:14" ht="12.75" x14ac:dyDescent="0.2">
      <c r="D702" s="185"/>
      <c r="E702" s="185"/>
      <c r="F702" s="185"/>
      <c r="G702" s="185"/>
      <c r="H702" s="185"/>
      <c r="I702" s="185"/>
      <c r="J702" s="185"/>
      <c r="M702" s="185"/>
      <c r="N702" s="185"/>
    </row>
    <row r="703" spans="4:14" ht="12.75" x14ac:dyDescent="0.2">
      <c r="D703" s="185"/>
      <c r="E703" s="185"/>
      <c r="F703" s="185"/>
      <c r="G703" s="185"/>
      <c r="H703" s="185"/>
      <c r="I703" s="185"/>
      <c r="J703" s="185"/>
      <c r="M703" s="185"/>
      <c r="N703" s="185"/>
    </row>
    <row r="704" spans="4:14" ht="12.75" x14ac:dyDescent="0.2">
      <c r="D704" s="185"/>
      <c r="E704" s="185"/>
      <c r="F704" s="185"/>
      <c r="G704" s="185"/>
      <c r="H704" s="185"/>
      <c r="I704" s="185"/>
      <c r="J704" s="185"/>
      <c r="M704" s="185"/>
      <c r="N704" s="185"/>
    </row>
    <row r="705" spans="4:14" ht="12.75" x14ac:dyDescent="0.2">
      <c r="D705" s="185"/>
      <c r="E705" s="185"/>
      <c r="F705" s="185"/>
      <c r="G705" s="185"/>
      <c r="H705" s="185"/>
      <c r="I705" s="185"/>
      <c r="J705" s="185"/>
      <c r="M705" s="185"/>
      <c r="N705" s="185"/>
    </row>
    <row r="706" spans="4:14" ht="12.75" x14ac:dyDescent="0.2">
      <c r="D706" s="185"/>
      <c r="E706" s="185"/>
      <c r="F706" s="185"/>
      <c r="G706" s="185"/>
      <c r="H706" s="185"/>
      <c r="I706" s="185"/>
      <c r="J706" s="185"/>
      <c r="M706" s="185"/>
      <c r="N706" s="185"/>
    </row>
    <row r="707" spans="4:14" ht="12.75" x14ac:dyDescent="0.2">
      <c r="D707" s="185"/>
      <c r="E707" s="185"/>
      <c r="F707" s="185"/>
      <c r="G707" s="185"/>
      <c r="H707" s="185"/>
      <c r="I707" s="185"/>
      <c r="J707" s="185"/>
      <c r="M707" s="185"/>
      <c r="N707" s="185"/>
    </row>
    <row r="708" spans="4:14" ht="12.75" x14ac:dyDescent="0.2">
      <c r="D708" s="185"/>
      <c r="E708" s="185"/>
      <c r="F708" s="185"/>
      <c r="G708" s="185"/>
      <c r="H708" s="185"/>
      <c r="I708" s="185"/>
      <c r="J708" s="185"/>
      <c r="M708" s="185"/>
      <c r="N708" s="185"/>
    </row>
    <row r="709" spans="4:14" ht="12.75" x14ac:dyDescent="0.2">
      <c r="D709" s="185"/>
      <c r="E709" s="185"/>
      <c r="F709" s="185"/>
      <c r="G709" s="185"/>
      <c r="H709" s="185"/>
      <c r="I709" s="185"/>
      <c r="J709" s="185"/>
      <c r="M709" s="185"/>
      <c r="N709" s="185"/>
    </row>
    <row r="710" spans="4:14" ht="12.75" x14ac:dyDescent="0.2">
      <c r="D710" s="185"/>
      <c r="E710" s="185"/>
      <c r="F710" s="185"/>
      <c r="G710" s="185"/>
      <c r="H710" s="185"/>
      <c r="I710" s="185"/>
      <c r="J710" s="185"/>
      <c r="M710" s="185"/>
      <c r="N710" s="185"/>
    </row>
    <row r="711" spans="4:14" ht="12.75" x14ac:dyDescent="0.2">
      <c r="D711" s="185"/>
      <c r="E711" s="185"/>
      <c r="F711" s="185"/>
      <c r="G711" s="185"/>
      <c r="H711" s="185"/>
      <c r="I711" s="185"/>
      <c r="J711" s="185"/>
      <c r="M711" s="185"/>
      <c r="N711" s="185"/>
    </row>
    <row r="712" spans="4:14" ht="12.75" x14ac:dyDescent="0.2">
      <c r="D712" s="185"/>
      <c r="E712" s="185"/>
      <c r="F712" s="185"/>
      <c r="G712" s="185"/>
      <c r="H712" s="185"/>
      <c r="I712" s="185"/>
      <c r="J712" s="185"/>
      <c r="M712" s="185"/>
      <c r="N712" s="185"/>
    </row>
    <row r="713" spans="4:14" ht="12.75" x14ac:dyDescent="0.2">
      <c r="D713" s="185"/>
      <c r="E713" s="185"/>
      <c r="F713" s="185"/>
      <c r="G713" s="185"/>
      <c r="H713" s="185"/>
      <c r="I713" s="185"/>
      <c r="J713" s="185"/>
      <c r="M713" s="185"/>
      <c r="N713" s="185"/>
    </row>
    <row r="714" spans="4:14" ht="12.75" x14ac:dyDescent="0.2">
      <c r="D714" s="185"/>
      <c r="E714" s="185"/>
      <c r="F714" s="185"/>
      <c r="G714" s="185"/>
      <c r="H714" s="185"/>
      <c r="I714" s="185"/>
      <c r="J714" s="185"/>
      <c r="M714" s="185"/>
      <c r="N714" s="185"/>
    </row>
    <row r="715" spans="4:14" ht="12.75" x14ac:dyDescent="0.2">
      <c r="D715" s="185"/>
      <c r="E715" s="185"/>
      <c r="F715" s="185"/>
      <c r="G715" s="185"/>
      <c r="H715" s="185"/>
      <c r="I715" s="185"/>
      <c r="J715" s="185"/>
      <c r="M715" s="185"/>
      <c r="N715" s="185"/>
    </row>
    <row r="716" spans="4:14" ht="12.75" x14ac:dyDescent="0.2">
      <c r="D716" s="185"/>
      <c r="E716" s="185"/>
      <c r="F716" s="185"/>
      <c r="G716" s="185"/>
      <c r="H716" s="185"/>
      <c r="I716" s="185"/>
      <c r="J716" s="185"/>
      <c r="M716" s="185"/>
      <c r="N716" s="185"/>
    </row>
    <row r="717" spans="4:14" ht="12.75" x14ac:dyDescent="0.2">
      <c r="D717" s="185"/>
      <c r="E717" s="185"/>
      <c r="F717" s="185"/>
      <c r="G717" s="185"/>
      <c r="H717" s="185"/>
      <c r="I717" s="185"/>
      <c r="J717" s="185"/>
      <c r="M717" s="185"/>
      <c r="N717" s="185"/>
    </row>
    <row r="718" spans="4:14" ht="12.75" x14ac:dyDescent="0.2">
      <c r="D718" s="185"/>
      <c r="E718" s="185"/>
      <c r="F718" s="185"/>
      <c r="G718" s="185"/>
      <c r="H718" s="185"/>
      <c r="I718" s="185"/>
      <c r="J718" s="185"/>
      <c r="M718" s="185"/>
      <c r="N718" s="185"/>
    </row>
    <row r="719" spans="4:14" ht="12.75" x14ac:dyDescent="0.2">
      <c r="D719" s="185"/>
      <c r="E719" s="185"/>
      <c r="F719" s="185"/>
      <c r="G719" s="185"/>
      <c r="H719" s="185"/>
      <c r="I719" s="185"/>
      <c r="J719" s="185"/>
      <c r="M719" s="185"/>
      <c r="N719" s="185"/>
    </row>
    <row r="720" spans="4:14" ht="12.75" x14ac:dyDescent="0.2">
      <c r="D720" s="185"/>
      <c r="E720" s="185"/>
      <c r="F720" s="185"/>
      <c r="G720" s="185"/>
      <c r="H720" s="185"/>
      <c r="I720" s="185"/>
      <c r="J720" s="185"/>
      <c r="M720" s="185"/>
      <c r="N720" s="185"/>
    </row>
    <row r="721" spans="4:14" ht="12.75" x14ac:dyDescent="0.2">
      <c r="D721" s="185"/>
      <c r="E721" s="185"/>
      <c r="F721" s="185"/>
      <c r="G721" s="185"/>
      <c r="H721" s="185"/>
      <c r="I721" s="185"/>
      <c r="J721" s="185"/>
      <c r="M721" s="185"/>
      <c r="N721" s="185"/>
    </row>
    <row r="722" spans="4:14" ht="12.75" x14ac:dyDescent="0.2">
      <c r="D722" s="185"/>
      <c r="E722" s="185"/>
      <c r="F722" s="185"/>
      <c r="G722" s="185"/>
      <c r="H722" s="185"/>
      <c r="I722" s="185"/>
      <c r="J722" s="185"/>
      <c r="M722" s="185"/>
      <c r="N722" s="185"/>
    </row>
    <row r="723" spans="4:14" ht="12.75" x14ac:dyDescent="0.2">
      <c r="D723" s="185"/>
      <c r="E723" s="185"/>
      <c r="F723" s="185"/>
      <c r="G723" s="185"/>
      <c r="H723" s="185"/>
      <c r="I723" s="185"/>
      <c r="J723" s="185"/>
      <c r="M723" s="185"/>
      <c r="N723" s="185"/>
    </row>
    <row r="724" spans="4:14" ht="12.75" x14ac:dyDescent="0.2">
      <c r="D724" s="185"/>
      <c r="E724" s="185"/>
      <c r="F724" s="185"/>
      <c r="G724" s="185"/>
      <c r="H724" s="185"/>
      <c r="I724" s="185"/>
      <c r="J724" s="185"/>
      <c r="M724" s="185"/>
      <c r="N724" s="185"/>
    </row>
    <row r="725" spans="4:14" ht="12.75" x14ac:dyDescent="0.2">
      <c r="D725" s="185"/>
      <c r="E725" s="185"/>
      <c r="F725" s="185"/>
      <c r="G725" s="185"/>
      <c r="H725" s="185"/>
      <c r="I725" s="185"/>
      <c r="J725" s="185"/>
      <c r="M725" s="185"/>
      <c r="N725" s="185"/>
    </row>
    <row r="726" spans="4:14" ht="12.75" x14ac:dyDescent="0.2">
      <c r="D726" s="185"/>
      <c r="E726" s="185"/>
      <c r="F726" s="185"/>
      <c r="G726" s="185"/>
      <c r="H726" s="185"/>
      <c r="I726" s="185"/>
      <c r="J726" s="185"/>
      <c r="M726" s="185"/>
      <c r="N726" s="185"/>
    </row>
    <row r="727" spans="4:14" ht="12.75" x14ac:dyDescent="0.2">
      <c r="D727" s="185"/>
      <c r="E727" s="185"/>
      <c r="F727" s="185"/>
      <c r="G727" s="185"/>
      <c r="H727" s="185"/>
      <c r="I727" s="185"/>
      <c r="J727" s="185"/>
      <c r="M727" s="185"/>
      <c r="N727" s="185"/>
    </row>
    <row r="728" spans="4:14" ht="12.75" x14ac:dyDescent="0.2">
      <c r="D728" s="185"/>
      <c r="E728" s="185"/>
      <c r="F728" s="185"/>
      <c r="G728" s="185"/>
      <c r="H728" s="185"/>
      <c r="I728" s="185"/>
      <c r="J728" s="185"/>
      <c r="M728" s="185"/>
      <c r="N728" s="185"/>
    </row>
    <row r="729" spans="4:14" ht="12.75" x14ac:dyDescent="0.2">
      <c r="D729" s="185"/>
      <c r="E729" s="185"/>
      <c r="F729" s="185"/>
      <c r="G729" s="185"/>
      <c r="H729" s="185"/>
      <c r="I729" s="185"/>
      <c r="J729" s="185"/>
      <c r="M729" s="185"/>
      <c r="N729" s="185"/>
    </row>
    <row r="730" spans="4:14" ht="12.75" x14ac:dyDescent="0.2">
      <c r="D730" s="185"/>
      <c r="E730" s="185"/>
      <c r="F730" s="185"/>
      <c r="G730" s="185"/>
      <c r="H730" s="185"/>
      <c r="I730" s="185"/>
      <c r="J730" s="185"/>
      <c r="M730" s="185"/>
      <c r="N730" s="185"/>
    </row>
    <row r="731" spans="4:14" ht="12.75" x14ac:dyDescent="0.2">
      <c r="D731" s="185"/>
      <c r="E731" s="185"/>
      <c r="F731" s="185"/>
      <c r="G731" s="185"/>
      <c r="H731" s="185"/>
      <c r="I731" s="185"/>
      <c r="J731" s="185"/>
      <c r="M731" s="185"/>
      <c r="N731" s="185"/>
    </row>
    <row r="732" spans="4:14" ht="12.75" x14ac:dyDescent="0.2">
      <c r="D732" s="185"/>
      <c r="E732" s="185"/>
      <c r="F732" s="185"/>
      <c r="G732" s="185"/>
      <c r="H732" s="185"/>
      <c r="I732" s="185"/>
      <c r="J732" s="185"/>
      <c r="M732" s="185"/>
      <c r="N732" s="185"/>
    </row>
    <row r="733" spans="4:14" ht="12.75" x14ac:dyDescent="0.2">
      <c r="D733" s="185"/>
      <c r="E733" s="185"/>
      <c r="F733" s="185"/>
      <c r="G733" s="185"/>
      <c r="H733" s="185"/>
      <c r="I733" s="185"/>
      <c r="J733" s="185"/>
      <c r="M733" s="185"/>
      <c r="N733" s="185"/>
    </row>
    <row r="734" spans="4:14" ht="12.75" x14ac:dyDescent="0.2">
      <c r="D734" s="185"/>
      <c r="E734" s="185"/>
      <c r="F734" s="185"/>
      <c r="G734" s="185"/>
      <c r="H734" s="185"/>
      <c r="I734" s="185"/>
      <c r="J734" s="185"/>
      <c r="M734" s="185"/>
      <c r="N734" s="185"/>
    </row>
    <row r="735" spans="4:14" ht="12.75" x14ac:dyDescent="0.2">
      <c r="D735" s="185"/>
      <c r="E735" s="185"/>
      <c r="F735" s="185"/>
      <c r="G735" s="185"/>
      <c r="H735" s="185"/>
      <c r="I735" s="185"/>
      <c r="J735" s="185"/>
      <c r="M735" s="185"/>
      <c r="N735" s="185"/>
    </row>
    <row r="736" spans="4:14" ht="12.75" x14ac:dyDescent="0.2">
      <c r="D736" s="185"/>
      <c r="E736" s="185"/>
      <c r="F736" s="185"/>
      <c r="G736" s="185"/>
      <c r="H736" s="185"/>
      <c r="I736" s="185"/>
      <c r="J736" s="185"/>
      <c r="M736" s="185"/>
      <c r="N736" s="185"/>
    </row>
    <row r="737" spans="4:14" ht="12.75" x14ac:dyDescent="0.2">
      <c r="D737" s="185"/>
      <c r="E737" s="185"/>
      <c r="F737" s="185"/>
      <c r="G737" s="185"/>
      <c r="H737" s="185"/>
      <c r="I737" s="185"/>
      <c r="J737" s="185"/>
      <c r="M737" s="185"/>
      <c r="N737" s="185"/>
    </row>
    <row r="738" spans="4:14" ht="12.75" x14ac:dyDescent="0.2">
      <c r="D738" s="185"/>
      <c r="E738" s="185"/>
      <c r="F738" s="185"/>
      <c r="G738" s="185"/>
      <c r="H738" s="185"/>
      <c r="I738" s="185"/>
      <c r="J738" s="185"/>
      <c r="M738" s="185"/>
      <c r="N738" s="185"/>
    </row>
    <row r="739" spans="4:14" ht="12.75" x14ac:dyDescent="0.2">
      <c r="D739" s="185"/>
      <c r="E739" s="185"/>
      <c r="F739" s="185"/>
      <c r="G739" s="185"/>
      <c r="H739" s="185"/>
      <c r="I739" s="185"/>
      <c r="J739" s="185"/>
      <c r="M739" s="185"/>
      <c r="N739" s="185"/>
    </row>
    <row r="740" spans="4:14" ht="12.75" x14ac:dyDescent="0.2">
      <c r="D740" s="185"/>
      <c r="E740" s="185"/>
      <c r="F740" s="185"/>
      <c r="G740" s="185"/>
      <c r="H740" s="185"/>
      <c r="I740" s="185"/>
      <c r="J740" s="185"/>
      <c r="M740" s="185"/>
      <c r="N740" s="185"/>
    </row>
    <row r="741" spans="4:14" ht="12.75" x14ac:dyDescent="0.2">
      <c r="D741" s="185"/>
      <c r="E741" s="185"/>
      <c r="F741" s="185"/>
      <c r="G741" s="185"/>
      <c r="H741" s="185"/>
      <c r="I741" s="185"/>
      <c r="J741" s="185"/>
      <c r="M741" s="185"/>
      <c r="N741" s="185"/>
    </row>
    <row r="742" spans="4:14" ht="12.75" x14ac:dyDescent="0.2">
      <c r="D742" s="185"/>
      <c r="E742" s="185"/>
      <c r="F742" s="185"/>
      <c r="G742" s="185"/>
      <c r="H742" s="185"/>
      <c r="I742" s="185"/>
      <c r="J742" s="185"/>
      <c r="M742" s="185"/>
      <c r="N742" s="185"/>
    </row>
    <row r="743" spans="4:14" ht="12.75" x14ac:dyDescent="0.2">
      <c r="D743" s="185"/>
      <c r="E743" s="185"/>
      <c r="F743" s="185"/>
      <c r="G743" s="185"/>
      <c r="H743" s="185"/>
      <c r="I743" s="185"/>
      <c r="J743" s="185"/>
      <c r="M743" s="185"/>
      <c r="N743" s="185"/>
    </row>
    <row r="744" spans="4:14" ht="12.75" x14ac:dyDescent="0.2">
      <c r="D744" s="185"/>
      <c r="E744" s="185"/>
      <c r="F744" s="185"/>
      <c r="G744" s="185"/>
      <c r="H744" s="185"/>
      <c r="I744" s="185"/>
      <c r="J744" s="185"/>
      <c r="M744" s="185"/>
      <c r="N744" s="185"/>
    </row>
    <row r="745" spans="4:14" ht="12.75" x14ac:dyDescent="0.2">
      <c r="D745" s="185"/>
      <c r="E745" s="185"/>
      <c r="F745" s="185"/>
      <c r="G745" s="185"/>
      <c r="H745" s="185"/>
      <c r="I745" s="185"/>
      <c r="J745" s="185"/>
      <c r="M745" s="185"/>
      <c r="N745" s="185"/>
    </row>
    <row r="746" spans="4:14" ht="12.75" x14ac:dyDescent="0.2">
      <c r="D746" s="185"/>
      <c r="E746" s="185"/>
      <c r="F746" s="185"/>
      <c r="G746" s="185"/>
      <c r="H746" s="185"/>
      <c r="I746" s="185"/>
      <c r="J746" s="185"/>
      <c r="M746" s="185"/>
      <c r="N746" s="185"/>
    </row>
    <row r="747" spans="4:14" ht="12.75" x14ac:dyDescent="0.2">
      <c r="D747" s="185"/>
      <c r="E747" s="185"/>
      <c r="F747" s="185"/>
      <c r="G747" s="185"/>
      <c r="H747" s="185"/>
      <c r="I747" s="185"/>
      <c r="J747" s="185"/>
      <c r="M747" s="185"/>
      <c r="N747" s="185"/>
    </row>
    <row r="748" spans="4:14" ht="12.75" x14ac:dyDescent="0.2">
      <c r="D748" s="185"/>
      <c r="E748" s="185"/>
      <c r="F748" s="185"/>
      <c r="G748" s="185"/>
      <c r="H748" s="185"/>
      <c r="I748" s="185"/>
      <c r="J748" s="185"/>
      <c r="M748" s="185"/>
      <c r="N748" s="185"/>
    </row>
    <row r="749" spans="4:14" ht="12.75" x14ac:dyDescent="0.2">
      <c r="D749" s="185"/>
      <c r="E749" s="185"/>
      <c r="F749" s="185"/>
      <c r="G749" s="185"/>
      <c r="H749" s="185"/>
      <c r="I749" s="185"/>
      <c r="J749" s="185"/>
      <c r="M749" s="185"/>
      <c r="N749" s="185"/>
    </row>
    <row r="750" spans="4:14" ht="12.75" x14ac:dyDescent="0.2">
      <c r="D750" s="185"/>
      <c r="E750" s="185"/>
      <c r="F750" s="185"/>
      <c r="G750" s="185"/>
      <c r="H750" s="185"/>
      <c r="I750" s="185"/>
      <c r="J750" s="185"/>
      <c r="M750" s="185"/>
      <c r="N750" s="185"/>
    </row>
    <row r="751" spans="4:14" ht="12.75" x14ac:dyDescent="0.2">
      <c r="D751" s="185"/>
      <c r="E751" s="185"/>
      <c r="F751" s="185"/>
      <c r="G751" s="185"/>
      <c r="H751" s="185"/>
      <c r="I751" s="185"/>
      <c r="J751" s="185"/>
      <c r="M751" s="185"/>
      <c r="N751" s="185"/>
    </row>
    <row r="752" spans="4:14" ht="12.75" x14ac:dyDescent="0.2">
      <c r="D752" s="185"/>
      <c r="E752" s="185"/>
      <c r="F752" s="185"/>
      <c r="G752" s="185"/>
      <c r="H752" s="185"/>
      <c r="I752" s="185"/>
      <c r="J752" s="185"/>
      <c r="M752" s="185"/>
      <c r="N752" s="185"/>
    </row>
    <row r="753" spans="4:14" ht="12.75" x14ac:dyDescent="0.2">
      <c r="D753" s="185"/>
      <c r="E753" s="185"/>
      <c r="F753" s="185"/>
      <c r="G753" s="185"/>
      <c r="H753" s="185"/>
      <c r="I753" s="185"/>
      <c r="J753" s="185"/>
      <c r="M753" s="185"/>
      <c r="N753" s="185"/>
    </row>
    <row r="754" spans="4:14" ht="12.75" x14ac:dyDescent="0.2">
      <c r="D754" s="185"/>
      <c r="E754" s="185"/>
      <c r="F754" s="185"/>
      <c r="G754" s="185"/>
      <c r="H754" s="185"/>
      <c r="I754" s="185"/>
      <c r="J754" s="185"/>
      <c r="M754" s="185"/>
      <c r="N754" s="185"/>
    </row>
    <row r="755" spans="4:14" ht="12.75" x14ac:dyDescent="0.2">
      <c r="D755" s="185"/>
      <c r="E755" s="185"/>
      <c r="F755" s="185"/>
      <c r="G755" s="185"/>
      <c r="H755" s="185"/>
      <c r="I755" s="185"/>
      <c r="J755" s="185"/>
      <c r="M755" s="185"/>
      <c r="N755" s="185"/>
    </row>
    <row r="756" spans="4:14" ht="12.75" x14ac:dyDescent="0.2">
      <c r="D756" s="185"/>
      <c r="E756" s="185"/>
      <c r="F756" s="185"/>
      <c r="G756" s="185"/>
      <c r="H756" s="185"/>
      <c r="I756" s="185"/>
      <c r="J756" s="185"/>
      <c r="M756" s="185"/>
      <c r="N756" s="185"/>
    </row>
    <row r="757" spans="4:14" ht="12.75" x14ac:dyDescent="0.2">
      <c r="D757" s="185"/>
      <c r="E757" s="185"/>
      <c r="F757" s="185"/>
      <c r="G757" s="185"/>
      <c r="H757" s="185"/>
      <c r="I757" s="185"/>
      <c r="J757" s="185"/>
      <c r="M757" s="185"/>
      <c r="N757" s="185"/>
    </row>
    <row r="758" spans="4:14" ht="12.75" x14ac:dyDescent="0.2">
      <c r="D758" s="185"/>
      <c r="E758" s="185"/>
      <c r="F758" s="185"/>
      <c r="G758" s="185"/>
      <c r="H758" s="185"/>
      <c r="I758" s="185"/>
      <c r="J758" s="185"/>
      <c r="M758" s="185"/>
      <c r="N758" s="185"/>
    </row>
    <row r="759" spans="4:14" ht="12.75" x14ac:dyDescent="0.2">
      <c r="D759" s="185"/>
      <c r="E759" s="185"/>
      <c r="F759" s="185"/>
      <c r="G759" s="185"/>
      <c r="H759" s="185"/>
      <c r="I759" s="185"/>
      <c r="J759" s="185"/>
      <c r="M759" s="185"/>
      <c r="N759" s="185"/>
    </row>
    <row r="760" spans="4:14" ht="12.75" x14ac:dyDescent="0.2">
      <c r="D760" s="185"/>
      <c r="E760" s="185"/>
      <c r="F760" s="185"/>
      <c r="G760" s="185"/>
      <c r="H760" s="185"/>
      <c r="I760" s="185"/>
      <c r="J760" s="185"/>
      <c r="M760" s="185"/>
      <c r="N760" s="185"/>
    </row>
    <row r="761" spans="4:14" ht="12.75" x14ac:dyDescent="0.2">
      <c r="D761" s="185"/>
      <c r="E761" s="185"/>
      <c r="F761" s="185"/>
      <c r="G761" s="185"/>
      <c r="H761" s="185"/>
      <c r="I761" s="185"/>
      <c r="J761" s="185"/>
      <c r="M761" s="185"/>
      <c r="N761" s="185"/>
    </row>
    <row r="762" spans="4:14" ht="12.75" x14ac:dyDescent="0.2">
      <c r="D762" s="185"/>
      <c r="E762" s="185"/>
      <c r="F762" s="185"/>
      <c r="G762" s="185"/>
      <c r="H762" s="185"/>
      <c r="I762" s="185"/>
      <c r="J762" s="185"/>
      <c r="M762" s="185"/>
      <c r="N762" s="185"/>
    </row>
    <row r="763" spans="4:14" ht="12.75" x14ac:dyDescent="0.2">
      <c r="D763" s="185"/>
      <c r="E763" s="185"/>
      <c r="F763" s="185"/>
      <c r="G763" s="185"/>
      <c r="H763" s="185"/>
      <c r="I763" s="185"/>
      <c r="J763" s="185"/>
      <c r="M763" s="185"/>
      <c r="N763" s="185"/>
    </row>
    <row r="764" spans="4:14" ht="12.75" x14ac:dyDescent="0.2">
      <c r="D764" s="185"/>
      <c r="E764" s="185"/>
      <c r="F764" s="185"/>
      <c r="G764" s="185"/>
      <c r="H764" s="185"/>
      <c r="I764" s="185"/>
      <c r="J764" s="185"/>
      <c r="M764" s="185"/>
      <c r="N764" s="185"/>
    </row>
    <row r="765" spans="4:14" ht="12.75" x14ac:dyDescent="0.2">
      <c r="D765" s="185"/>
      <c r="E765" s="185"/>
      <c r="F765" s="185"/>
      <c r="G765" s="185"/>
      <c r="H765" s="185"/>
      <c r="I765" s="185"/>
      <c r="J765" s="185"/>
      <c r="M765" s="185"/>
      <c r="N765" s="185"/>
    </row>
    <row r="766" spans="4:14" ht="12.75" x14ac:dyDescent="0.2">
      <c r="D766" s="185"/>
      <c r="E766" s="185"/>
      <c r="F766" s="185"/>
      <c r="G766" s="185"/>
      <c r="H766" s="185"/>
      <c r="I766" s="185"/>
      <c r="J766" s="185"/>
      <c r="M766" s="185"/>
      <c r="N766" s="185"/>
    </row>
    <row r="767" spans="4:14" ht="12.75" x14ac:dyDescent="0.2">
      <c r="D767" s="185"/>
      <c r="E767" s="185"/>
      <c r="F767" s="185"/>
      <c r="G767" s="185"/>
      <c r="H767" s="185"/>
      <c r="I767" s="185"/>
      <c r="J767" s="185"/>
      <c r="M767" s="185"/>
      <c r="N767" s="185"/>
    </row>
    <row r="768" spans="4:14" ht="12.75" x14ac:dyDescent="0.2">
      <c r="D768" s="185"/>
      <c r="E768" s="185"/>
      <c r="F768" s="185"/>
      <c r="G768" s="185"/>
      <c r="H768" s="185"/>
      <c r="I768" s="185"/>
      <c r="J768" s="185"/>
      <c r="M768" s="185"/>
      <c r="N768" s="185"/>
    </row>
    <row r="769" spans="4:14" ht="12.75" x14ac:dyDescent="0.2">
      <c r="D769" s="185"/>
      <c r="E769" s="185"/>
      <c r="F769" s="185"/>
      <c r="G769" s="185"/>
      <c r="H769" s="185"/>
      <c r="I769" s="185"/>
      <c r="J769" s="185"/>
      <c r="M769" s="185"/>
      <c r="N769" s="185"/>
    </row>
    <row r="770" spans="4:14" ht="12.75" x14ac:dyDescent="0.2">
      <c r="D770" s="185"/>
      <c r="E770" s="185"/>
      <c r="F770" s="185"/>
      <c r="G770" s="185"/>
      <c r="H770" s="185"/>
      <c r="I770" s="185"/>
      <c r="J770" s="185"/>
      <c r="M770" s="185"/>
      <c r="N770" s="185"/>
    </row>
    <row r="771" spans="4:14" ht="12.75" x14ac:dyDescent="0.2">
      <c r="D771" s="185"/>
      <c r="E771" s="185"/>
      <c r="F771" s="185"/>
      <c r="G771" s="185"/>
      <c r="H771" s="185"/>
      <c r="I771" s="185"/>
      <c r="J771" s="185"/>
      <c r="M771" s="185"/>
      <c r="N771" s="185"/>
    </row>
    <row r="772" spans="4:14" ht="12.75" x14ac:dyDescent="0.2">
      <c r="D772" s="185"/>
      <c r="E772" s="185"/>
      <c r="F772" s="185"/>
      <c r="G772" s="185"/>
      <c r="H772" s="185"/>
      <c r="I772" s="185"/>
      <c r="J772" s="185"/>
      <c r="M772" s="185"/>
      <c r="N772" s="185"/>
    </row>
    <row r="773" spans="4:14" ht="12.75" x14ac:dyDescent="0.2">
      <c r="D773" s="185"/>
      <c r="E773" s="185"/>
      <c r="F773" s="185"/>
      <c r="G773" s="185"/>
      <c r="H773" s="185"/>
      <c r="I773" s="185"/>
      <c r="J773" s="185"/>
      <c r="M773" s="185"/>
      <c r="N773" s="185"/>
    </row>
    <row r="774" spans="4:14" ht="12.75" x14ac:dyDescent="0.2">
      <c r="D774" s="185"/>
      <c r="E774" s="185"/>
      <c r="F774" s="185"/>
      <c r="G774" s="185"/>
      <c r="H774" s="185"/>
      <c r="I774" s="185"/>
      <c r="J774" s="185"/>
      <c r="M774" s="185"/>
      <c r="N774" s="185"/>
    </row>
    <row r="775" spans="4:14" ht="12.75" x14ac:dyDescent="0.2">
      <c r="D775" s="185"/>
      <c r="E775" s="185"/>
      <c r="F775" s="185"/>
      <c r="G775" s="185"/>
      <c r="H775" s="185"/>
      <c r="I775" s="185"/>
      <c r="J775" s="185"/>
      <c r="M775" s="185"/>
      <c r="N775" s="185"/>
    </row>
    <row r="776" spans="4:14" ht="12.75" x14ac:dyDescent="0.2">
      <c r="D776" s="185"/>
      <c r="E776" s="185"/>
      <c r="F776" s="185"/>
      <c r="G776" s="185"/>
      <c r="H776" s="185"/>
      <c r="I776" s="185"/>
      <c r="J776" s="185"/>
      <c r="M776" s="185"/>
      <c r="N776" s="185"/>
    </row>
    <row r="777" spans="4:14" ht="12.75" x14ac:dyDescent="0.2">
      <c r="D777" s="185"/>
      <c r="E777" s="185"/>
      <c r="F777" s="185"/>
      <c r="G777" s="185"/>
      <c r="H777" s="185"/>
      <c r="I777" s="185"/>
      <c r="J777" s="185"/>
      <c r="M777" s="185"/>
      <c r="N777" s="185"/>
    </row>
    <row r="778" spans="4:14" ht="12.75" x14ac:dyDescent="0.2">
      <c r="D778" s="185"/>
      <c r="E778" s="185"/>
      <c r="F778" s="185"/>
      <c r="G778" s="185"/>
      <c r="H778" s="185"/>
      <c r="I778" s="185"/>
      <c r="J778" s="185"/>
      <c r="M778" s="185"/>
      <c r="N778" s="185"/>
    </row>
    <row r="779" spans="4:14" ht="12.75" x14ac:dyDescent="0.2">
      <c r="D779" s="185"/>
      <c r="E779" s="185"/>
      <c r="F779" s="185"/>
      <c r="G779" s="185"/>
      <c r="H779" s="185"/>
      <c r="I779" s="185"/>
      <c r="J779" s="185"/>
      <c r="M779" s="185"/>
      <c r="N779" s="185"/>
    </row>
    <row r="780" spans="4:14" ht="12.75" x14ac:dyDescent="0.2">
      <c r="D780" s="185"/>
      <c r="E780" s="185"/>
      <c r="F780" s="185"/>
      <c r="G780" s="185"/>
      <c r="H780" s="185"/>
      <c r="I780" s="185"/>
      <c r="J780" s="185"/>
      <c r="M780" s="185"/>
      <c r="N780" s="185"/>
    </row>
    <row r="781" spans="4:14" ht="12.75" x14ac:dyDescent="0.2">
      <c r="D781" s="185"/>
      <c r="E781" s="185"/>
      <c r="F781" s="185"/>
      <c r="G781" s="185"/>
      <c r="H781" s="185"/>
      <c r="I781" s="185"/>
      <c r="J781" s="185"/>
      <c r="M781" s="185"/>
      <c r="N781" s="185"/>
    </row>
    <row r="782" spans="4:14" ht="12.75" x14ac:dyDescent="0.2">
      <c r="D782" s="185"/>
      <c r="E782" s="185"/>
      <c r="F782" s="185"/>
      <c r="G782" s="185"/>
      <c r="H782" s="185"/>
      <c r="I782" s="185"/>
      <c r="J782" s="185"/>
      <c r="M782" s="185"/>
      <c r="N782" s="185"/>
    </row>
    <row r="783" spans="4:14" ht="12.75" x14ac:dyDescent="0.2">
      <c r="D783" s="185"/>
      <c r="E783" s="185"/>
      <c r="F783" s="185"/>
      <c r="G783" s="185"/>
      <c r="H783" s="185"/>
      <c r="I783" s="185"/>
      <c r="J783" s="185"/>
      <c r="M783" s="185"/>
      <c r="N783" s="185"/>
    </row>
    <row r="784" spans="4:14" ht="12.75" x14ac:dyDescent="0.2">
      <c r="D784" s="185"/>
      <c r="E784" s="185"/>
      <c r="F784" s="185"/>
      <c r="G784" s="185"/>
      <c r="H784" s="185"/>
      <c r="I784" s="185"/>
      <c r="J784" s="185"/>
      <c r="M784" s="185"/>
      <c r="N784" s="185"/>
    </row>
    <row r="785" spans="4:14" ht="12.75" x14ac:dyDescent="0.2">
      <c r="D785" s="185"/>
      <c r="E785" s="185"/>
      <c r="F785" s="185"/>
      <c r="G785" s="185"/>
      <c r="H785" s="185"/>
      <c r="I785" s="185"/>
      <c r="J785" s="185"/>
      <c r="M785" s="185"/>
      <c r="N785" s="185"/>
    </row>
    <row r="786" spans="4:14" ht="12.75" x14ac:dyDescent="0.2">
      <c r="D786" s="185"/>
      <c r="E786" s="185"/>
      <c r="F786" s="185"/>
      <c r="G786" s="185"/>
      <c r="H786" s="185"/>
      <c r="I786" s="185"/>
      <c r="J786" s="185"/>
      <c r="M786" s="185"/>
      <c r="N786" s="185"/>
    </row>
    <row r="787" spans="4:14" ht="12.75" x14ac:dyDescent="0.2">
      <c r="D787" s="185"/>
      <c r="E787" s="185"/>
      <c r="F787" s="185"/>
      <c r="G787" s="185"/>
      <c r="H787" s="185"/>
      <c r="I787" s="185"/>
      <c r="J787" s="185"/>
      <c r="M787" s="185"/>
      <c r="N787" s="185"/>
    </row>
    <row r="788" spans="4:14" ht="12.75" x14ac:dyDescent="0.2">
      <c r="D788" s="185"/>
      <c r="E788" s="185"/>
      <c r="F788" s="185"/>
      <c r="G788" s="185"/>
      <c r="H788" s="185"/>
      <c r="I788" s="185"/>
      <c r="J788" s="185"/>
      <c r="M788" s="185"/>
      <c r="N788" s="185"/>
    </row>
    <row r="789" spans="4:14" ht="12.75" x14ac:dyDescent="0.2">
      <c r="D789" s="185"/>
      <c r="E789" s="185"/>
      <c r="F789" s="185"/>
      <c r="G789" s="185"/>
      <c r="H789" s="185"/>
      <c r="I789" s="185"/>
      <c r="J789" s="185"/>
      <c r="M789" s="185"/>
      <c r="N789" s="185"/>
    </row>
    <row r="790" spans="4:14" ht="12.75" x14ac:dyDescent="0.2">
      <c r="D790" s="185"/>
      <c r="E790" s="185"/>
      <c r="F790" s="185"/>
      <c r="G790" s="185"/>
      <c r="H790" s="185"/>
      <c r="I790" s="185"/>
      <c r="J790" s="185"/>
      <c r="M790" s="185"/>
      <c r="N790" s="185"/>
    </row>
    <row r="791" spans="4:14" ht="12.75" x14ac:dyDescent="0.2">
      <c r="D791" s="185"/>
      <c r="E791" s="185"/>
      <c r="F791" s="185"/>
      <c r="G791" s="185"/>
      <c r="H791" s="185"/>
      <c r="I791" s="185"/>
      <c r="J791" s="185"/>
      <c r="M791" s="185"/>
      <c r="N791" s="185"/>
    </row>
    <row r="792" spans="4:14" ht="12.75" x14ac:dyDescent="0.2">
      <c r="D792" s="185"/>
      <c r="E792" s="185"/>
      <c r="F792" s="185"/>
      <c r="G792" s="185"/>
      <c r="H792" s="185"/>
      <c r="I792" s="185"/>
      <c r="J792" s="185"/>
      <c r="M792" s="185"/>
      <c r="N792" s="185"/>
    </row>
    <row r="793" spans="4:14" ht="12.75" x14ac:dyDescent="0.2">
      <c r="D793" s="185"/>
      <c r="E793" s="185"/>
      <c r="F793" s="185"/>
      <c r="G793" s="185"/>
      <c r="H793" s="185"/>
      <c r="I793" s="185"/>
      <c r="J793" s="185"/>
      <c r="M793" s="185"/>
      <c r="N793" s="185"/>
    </row>
    <row r="794" spans="4:14" ht="12.75" x14ac:dyDescent="0.2">
      <c r="D794" s="185"/>
      <c r="E794" s="185"/>
      <c r="F794" s="185"/>
      <c r="G794" s="185"/>
      <c r="H794" s="185"/>
      <c r="I794" s="185"/>
      <c r="J794" s="185"/>
      <c r="M794" s="185"/>
      <c r="N794" s="185"/>
    </row>
    <row r="795" spans="4:14" ht="12.75" x14ac:dyDescent="0.2">
      <c r="D795" s="185"/>
      <c r="E795" s="185"/>
      <c r="F795" s="185"/>
      <c r="G795" s="185"/>
      <c r="H795" s="185"/>
      <c r="I795" s="185"/>
      <c r="J795" s="185"/>
      <c r="M795" s="185"/>
      <c r="N795" s="185"/>
    </row>
    <row r="796" spans="4:14" ht="12.75" x14ac:dyDescent="0.2">
      <c r="D796" s="185"/>
      <c r="E796" s="185"/>
      <c r="F796" s="185"/>
      <c r="G796" s="185"/>
      <c r="H796" s="185"/>
      <c r="I796" s="185"/>
      <c r="J796" s="185"/>
      <c r="M796" s="185"/>
      <c r="N796" s="185"/>
    </row>
    <row r="797" spans="4:14" ht="12.75" x14ac:dyDescent="0.2">
      <c r="D797" s="185"/>
      <c r="E797" s="185"/>
      <c r="F797" s="185"/>
      <c r="G797" s="185"/>
      <c r="H797" s="185"/>
      <c r="I797" s="185"/>
      <c r="J797" s="185"/>
      <c r="M797" s="185"/>
      <c r="N797" s="185"/>
    </row>
    <row r="798" spans="4:14" ht="12.75" x14ac:dyDescent="0.2">
      <c r="D798" s="185"/>
      <c r="E798" s="185"/>
      <c r="F798" s="185"/>
      <c r="G798" s="185"/>
      <c r="H798" s="185"/>
      <c r="I798" s="185"/>
      <c r="J798" s="185"/>
      <c r="M798" s="185"/>
      <c r="N798" s="185"/>
    </row>
    <row r="799" spans="4:14" ht="12.75" x14ac:dyDescent="0.2">
      <c r="D799" s="185"/>
      <c r="E799" s="185"/>
      <c r="F799" s="185"/>
      <c r="G799" s="185"/>
      <c r="H799" s="185"/>
      <c r="I799" s="185"/>
      <c r="J799" s="185"/>
      <c r="M799" s="185"/>
      <c r="N799" s="185"/>
    </row>
    <row r="800" spans="4:14" ht="12.75" x14ac:dyDescent="0.2">
      <c r="D800" s="185"/>
      <c r="E800" s="185"/>
      <c r="F800" s="185"/>
      <c r="G800" s="185"/>
      <c r="H800" s="185"/>
      <c r="I800" s="185"/>
      <c r="J800" s="185"/>
      <c r="M800" s="185"/>
      <c r="N800" s="185"/>
    </row>
    <row r="801" spans="4:14" ht="12.75" x14ac:dyDescent="0.2">
      <c r="D801" s="185"/>
      <c r="E801" s="185"/>
      <c r="F801" s="185"/>
      <c r="G801" s="185"/>
      <c r="H801" s="185"/>
      <c r="I801" s="185"/>
      <c r="J801" s="185"/>
      <c r="M801" s="185"/>
      <c r="N801" s="185"/>
    </row>
    <row r="802" spans="4:14" ht="12.75" x14ac:dyDescent="0.2">
      <c r="D802" s="185"/>
      <c r="E802" s="185"/>
      <c r="F802" s="185"/>
      <c r="G802" s="185"/>
      <c r="H802" s="185"/>
      <c r="I802" s="185"/>
      <c r="J802" s="185"/>
      <c r="M802" s="185"/>
      <c r="N802" s="185"/>
    </row>
    <row r="803" spans="4:14" ht="12.75" x14ac:dyDescent="0.2">
      <c r="D803" s="185"/>
      <c r="E803" s="185"/>
      <c r="F803" s="185"/>
      <c r="G803" s="185"/>
      <c r="H803" s="185"/>
      <c r="I803" s="185"/>
      <c r="J803" s="185"/>
      <c r="M803" s="185"/>
      <c r="N803" s="185"/>
    </row>
    <row r="804" spans="4:14" ht="12.75" x14ac:dyDescent="0.2">
      <c r="D804" s="185"/>
      <c r="E804" s="185"/>
      <c r="F804" s="185"/>
      <c r="G804" s="185"/>
      <c r="H804" s="185"/>
      <c r="I804" s="185"/>
      <c r="J804" s="185"/>
      <c r="M804" s="185"/>
      <c r="N804" s="185"/>
    </row>
    <row r="805" spans="4:14" ht="12.75" x14ac:dyDescent="0.2">
      <c r="D805" s="185"/>
      <c r="E805" s="185"/>
      <c r="F805" s="185"/>
      <c r="G805" s="185"/>
      <c r="H805" s="185"/>
      <c r="I805" s="185"/>
      <c r="J805" s="185"/>
      <c r="M805" s="185"/>
      <c r="N805" s="185"/>
    </row>
    <row r="806" spans="4:14" ht="12.75" x14ac:dyDescent="0.2">
      <c r="D806" s="185"/>
      <c r="E806" s="185"/>
      <c r="F806" s="185"/>
      <c r="G806" s="185"/>
      <c r="H806" s="185"/>
      <c r="I806" s="185"/>
      <c r="J806" s="185"/>
      <c r="M806" s="185"/>
      <c r="N806" s="185"/>
    </row>
    <row r="807" spans="4:14" ht="12.75" x14ac:dyDescent="0.2">
      <c r="D807" s="185"/>
      <c r="E807" s="185"/>
      <c r="F807" s="185"/>
      <c r="G807" s="185"/>
      <c r="H807" s="185"/>
      <c r="I807" s="185"/>
      <c r="J807" s="185"/>
      <c r="M807" s="185"/>
      <c r="N807" s="185"/>
    </row>
    <row r="808" spans="4:14" ht="12.75" x14ac:dyDescent="0.2">
      <c r="D808" s="185"/>
      <c r="E808" s="185"/>
      <c r="F808" s="185"/>
      <c r="G808" s="185"/>
      <c r="H808" s="185"/>
      <c r="I808" s="185"/>
      <c r="J808" s="185"/>
      <c r="M808" s="185"/>
      <c r="N808" s="185"/>
    </row>
    <row r="809" spans="4:14" ht="12.75" x14ac:dyDescent="0.2">
      <c r="D809" s="185"/>
      <c r="E809" s="185"/>
      <c r="F809" s="185"/>
      <c r="G809" s="185"/>
      <c r="H809" s="185"/>
      <c r="I809" s="185"/>
      <c r="J809" s="185"/>
      <c r="M809" s="185"/>
      <c r="N809" s="185"/>
    </row>
    <row r="810" spans="4:14" ht="12.75" x14ac:dyDescent="0.2">
      <c r="D810" s="185"/>
      <c r="E810" s="185"/>
      <c r="F810" s="185"/>
      <c r="G810" s="185"/>
      <c r="H810" s="185"/>
      <c r="I810" s="185"/>
      <c r="J810" s="185"/>
      <c r="M810" s="185"/>
      <c r="N810" s="185"/>
    </row>
    <row r="811" spans="4:14" ht="12.75" x14ac:dyDescent="0.2">
      <c r="D811" s="185"/>
      <c r="E811" s="185"/>
      <c r="F811" s="185"/>
      <c r="G811" s="185"/>
      <c r="H811" s="185"/>
      <c r="I811" s="185"/>
      <c r="J811" s="185"/>
      <c r="M811" s="185"/>
      <c r="N811" s="185"/>
    </row>
    <row r="812" spans="4:14" ht="12.75" x14ac:dyDescent="0.2">
      <c r="D812" s="185"/>
      <c r="E812" s="185"/>
      <c r="F812" s="185"/>
      <c r="G812" s="185"/>
      <c r="H812" s="185"/>
      <c r="I812" s="185"/>
      <c r="J812" s="185"/>
      <c r="M812" s="185"/>
      <c r="N812" s="185"/>
    </row>
    <row r="813" spans="4:14" ht="12.75" x14ac:dyDescent="0.2">
      <c r="D813" s="185"/>
      <c r="E813" s="185"/>
      <c r="F813" s="185"/>
      <c r="G813" s="185"/>
      <c r="H813" s="185"/>
      <c r="I813" s="185"/>
      <c r="J813" s="185"/>
      <c r="M813" s="185"/>
      <c r="N813" s="185"/>
    </row>
    <row r="814" spans="4:14" ht="12.75" x14ac:dyDescent="0.2">
      <c r="D814" s="185"/>
      <c r="E814" s="185"/>
      <c r="F814" s="185"/>
      <c r="G814" s="185"/>
      <c r="H814" s="185"/>
      <c r="I814" s="185"/>
      <c r="J814" s="185"/>
      <c r="M814" s="185"/>
      <c r="N814" s="185"/>
    </row>
    <row r="815" spans="4:14" ht="12.75" x14ac:dyDescent="0.2">
      <c r="D815" s="185"/>
      <c r="E815" s="185"/>
      <c r="F815" s="185"/>
      <c r="G815" s="185"/>
      <c r="H815" s="185"/>
      <c r="I815" s="185"/>
      <c r="J815" s="185"/>
      <c r="M815" s="185"/>
      <c r="N815" s="185"/>
    </row>
    <row r="816" spans="4:14" ht="12.75" x14ac:dyDescent="0.2">
      <c r="D816" s="185"/>
      <c r="E816" s="185"/>
      <c r="F816" s="185"/>
      <c r="G816" s="185"/>
      <c r="H816" s="185"/>
      <c r="I816" s="185"/>
      <c r="J816" s="185"/>
      <c r="M816" s="185"/>
      <c r="N816" s="185"/>
    </row>
    <row r="817" spans="4:14" ht="12.75" x14ac:dyDescent="0.2">
      <c r="D817" s="185"/>
      <c r="E817" s="185"/>
      <c r="F817" s="185"/>
      <c r="G817" s="185"/>
      <c r="H817" s="185"/>
      <c r="I817" s="185"/>
      <c r="J817" s="185"/>
      <c r="M817" s="185"/>
      <c r="N817" s="185"/>
    </row>
    <row r="818" spans="4:14" ht="12.75" x14ac:dyDescent="0.2">
      <c r="D818" s="185"/>
      <c r="E818" s="185"/>
      <c r="F818" s="185"/>
      <c r="G818" s="185"/>
      <c r="H818" s="185"/>
      <c r="I818" s="185"/>
      <c r="J818" s="185"/>
      <c r="M818" s="185"/>
      <c r="N818" s="185"/>
    </row>
    <row r="819" spans="4:14" ht="12.75" x14ac:dyDescent="0.2">
      <c r="D819" s="185"/>
      <c r="E819" s="185"/>
      <c r="F819" s="185"/>
      <c r="G819" s="185"/>
      <c r="H819" s="185"/>
      <c r="I819" s="185"/>
      <c r="J819" s="185"/>
      <c r="M819" s="185"/>
      <c r="N819" s="185"/>
    </row>
    <row r="820" spans="4:14" ht="12.75" x14ac:dyDescent="0.2">
      <c r="D820" s="185"/>
      <c r="E820" s="185"/>
      <c r="F820" s="185"/>
      <c r="G820" s="185"/>
      <c r="H820" s="185"/>
      <c r="I820" s="185"/>
      <c r="J820" s="185"/>
      <c r="M820" s="185"/>
      <c r="N820" s="185"/>
    </row>
    <row r="821" spans="4:14" ht="12.75" x14ac:dyDescent="0.2">
      <c r="D821" s="185"/>
      <c r="E821" s="185"/>
      <c r="F821" s="185"/>
      <c r="G821" s="185"/>
      <c r="H821" s="185"/>
      <c r="I821" s="185"/>
      <c r="J821" s="185"/>
      <c r="M821" s="185"/>
      <c r="N821" s="185"/>
    </row>
    <row r="822" spans="4:14" ht="12.75" x14ac:dyDescent="0.2">
      <c r="D822" s="185"/>
      <c r="E822" s="185"/>
      <c r="F822" s="185"/>
      <c r="G822" s="185"/>
      <c r="H822" s="185"/>
      <c r="I822" s="185"/>
      <c r="J822" s="185"/>
      <c r="M822" s="185"/>
      <c r="N822" s="185"/>
    </row>
    <row r="823" spans="4:14" ht="12.75" x14ac:dyDescent="0.2">
      <c r="D823" s="185"/>
      <c r="E823" s="185"/>
      <c r="F823" s="185"/>
      <c r="G823" s="185"/>
      <c r="H823" s="185"/>
      <c r="I823" s="185"/>
      <c r="J823" s="185"/>
      <c r="M823" s="185"/>
      <c r="N823" s="185"/>
    </row>
    <row r="824" spans="4:14" ht="12.75" x14ac:dyDescent="0.2">
      <c r="D824" s="185"/>
      <c r="E824" s="185"/>
      <c r="F824" s="185"/>
      <c r="G824" s="185"/>
      <c r="H824" s="185"/>
      <c r="I824" s="185"/>
      <c r="J824" s="185"/>
      <c r="M824" s="185"/>
      <c r="N824" s="185"/>
    </row>
    <row r="825" spans="4:14" ht="12.75" x14ac:dyDescent="0.2">
      <c r="D825" s="185"/>
      <c r="E825" s="185"/>
      <c r="F825" s="185"/>
      <c r="G825" s="185"/>
      <c r="H825" s="185"/>
      <c r="I825" s="185"/>
      <c r="J825" s="185"/>
      <c r="M825" s="185"/>
      <c r="N825" s="185"/>
    </row>
    <row r="826" spans="4:14" ht="12.75" x14ac:dyDescent="0.2">
      <c r="D826" s="185"/>
      <c r="E826" s="185"/>
      <c r="F826" s="185"/>
      <c r="G826" s="185"/>
      <c r="H826" s="185"/>
      <c r="I826" s="185"/>
      <c r="J826" s="185"/>
      <c r="M826" s="185"/>
      <c r="N826" s="185"/>
    </row>
    <row r="827" spans="4:14" ht="12.75" x14ac:dyDescent="0.2">
      <c r="D827" s="185"/>
      <c r="E827" s="185"/>
      <c r="F827" s="185"/>
      <c r="G827" s="185"/>
      <c r="H827" s="185"/>
      <c r="I827" s="185"/>
      <c r="J827" s="185"/>
      <c r="M827" s="185"/>
      <c r="N827" s="185"/>
    </row>
    <row r="828" spans="4:14" ht="12.75" x14ac:dyDescent="0.2">
      <c r="D828" s="185"/>
      <c r="E828" s="185"/>
      <c r="F828" s="185"/>
      <c r="G828" s="185"/>
      <c r="H828" s="185"/>
      <c r="I828" s="185"/>
      <c r="J828" s="185"/>
      <c r="M828" s="185"/>
      <c r="N828" s="185"/>
    </row>
    <row r="829" spans="4:14" ht="12.75" x14ac:dyDescent="0.2">
      <c r="D829" s="185"/>
      <c r="E829" s="185"/>
      <c r="F829" s="185"/>
      <c r="G829" s="185"/>
      <c r="H829" s="185"/>
      <c r="I829" s="185"/>
      <c r="J829" s="185"/>
      <c r="M829" s="185"/>
      <c r="N829" s="185"/>
    </row>
    <row r="830" spans="4:14" ht="12.75" x14ac:dyDescent="0.2">
      <c r="D830" s="185"/>
      <c r="E830" s="185"/>
      <c r="F830" s="185"/>
      <c r="G830" s="185"/>
      <c r="H830" s="185"/>
      <c r="I830" s="185"/>
      <c r="J830" s="185"/>
      <c r="M830" s="185"/>
      <c r="N830" s="185"/>
    </row>
    <row r="831" spans="4:14" ht="12.75" x14ac:dyDescent="0.2">
      <c r="D831" s="185"/>
      <c r="E831" s="185"/>
      <c r="F831" s="185"/>
      <c r="G831" s="185"/>
      <c r="H831" s="185"/>
      <c r="I831" s="185"/>
      <c r="J831" s="185"/>
      <c r="M831" s="185"/>
      <c r="N831" s="185"/>
    </row>
    <row r="832" spans="4:14" ht="12.75" x14ac:dyDescent="0.2">
      <c r="D832" s="185"/>
      <c r="E832" s="185"/>
      <c r="F832" s="185"/>
      <c r="G832" s="185"/>
      <c r="H832" s="185"/>
      <c r="I832" s="185"/>
      <c r="J832" s="185"/>
      <c r="M832" s="185"/>
      <c r="N832" s="185"/>
    </row>
    <row r="833" spans="4:14" ht="12.75" x14ac:dyDescent="0.2">
      <c r="D833" s="185"/>
      <c r="E833" s="185"/>
      <c r="F833" s="185"/>
      <c r="G833" s="185"/>
      <c r="H833" s="185"/>
      <c r="I833" s="185"/>
      <c r="J833" s="185"/>
      <c r="M833" s="185"/>
      <c r="N833" s="185"/>
    </row>
    <row r="834" spans="4:14" ht="12.75" x14ac:dyDescent="0.2">
      <c r="D834" s="185"/>
      <c r="E834" s="185"/>
      <c r="F834" s="185"/>
      <c r="G834" s="185"/>
      <c r="H834" s="185"/>
      <c r="I834" s="185"/>
      <c r="J834" s="185"/>
      <c r="M834" s="185"/>
      <c r="N834" s="185"/>
    </row>
    <row r="835" spans="4:14" ht="12.75" x14ac:dyDescent="0.2">
      <c r="D835" s="185"/>
      <c r="E835" s="185"/>
      <c r="F835" s="185"/>
      <c r="G835" s="185"/>
      <c r="H835" s="185"/>
      <c r="I835" s="185"/>
      <c r="J835" s="185"/>
      <c r="M835" s="185"/>
      <c r="N835" s="185"/>
    </row>
    <row r="836" spans="4:14" ht="12.75" x14ac:dyDescent="0.2">
      <c r="D836" s="185"/>
      <c r="E836" s="185"/>
      <c r="F836" s="185"/>
      <c r="G836" s="185"/>
      <c r="H836" s="185"/>
      <c r="I836" s="185"/>
      <c r="J836" s="185"/>
      <c r="M836" s="185"/>
      <c r="N836" s="185"/>
    </row>
    <row r="837" spans="4:14" ht="12.75" x14ac:dyDescent="0.2">
      <c r="D837" s="185"/>
      <c r="E837" s="185"/>
      <c r="F837" s="185"/>
      <c r="G837" s="185"/>
      <c r="H837" s="185"/>
      <c r="I837" s="185"/>
      <c r="J837" s="185"/>
      <c r="M837" s="185"/>
      <c r="N837" s="185"/>
    </row>
    <row r="838" spans="4:14" ht="12.75" x14ac:dyDescent="0.2">
      <c r="D838" s="185"/>
      <c r="E838" s="185"/>
      <c r="F838" s="185"/>
      <c r="G838" s="185"/>
      <c r="H838" s="185"/>
      <c r="I838" s="185"/>
      <c r="J838" s="185"/>
      <c r="M838" s="185"/>
      <c r="N838" s="185"/>
    </row>
    <row r="839" spans="4:14" ht="12.75" x14ac:dyDescent="0.2">
      <c r="D839" s="185"/>
      <c r="E839" s="185"/>
      <c r="F839" s="185"/>
      <c r="G839" s="185"/>
      <c r="H839" s="185"/>
      <c r="I839" s="185"/>
      <c r="J839" s="185"/>
      <c r="M839" s="185"/>
      <c r="N839" s="185"/>
    </row>
    <row r="840" spans="4:14" ht="12.75" x14ac:dyDescent="0.2">
      <c r="D840" s="185"/>
      <c r="E840" s="185"/>
      <c r="F840" s="185"/>
      <c r="G840" s="185"/>
      <c r="H840" s="185"/>
      <c r="I840" s="185"/>
      <c r="J840" s="185"/>
      <c r="M840" s="185"/>
      <c r="N840" s="185"/>
    </row>
    <row r="841" spans="4:14" ht="12.75" x14ac:dyDescent="0.2">
      <c r="D841" s="185"/>
      <c r="E841" s="185"/>
      <c r="F841" s="185"/>
      <c r="G841" s="185"/>
      <c r="H841" s="185"/>
      <c r="I841" s="185"/>
      <c r="J841" s="185"/>
      <c r="M841" s="185"/>
      <c r="N841" s="185"/>
    </row>
    <row r="842" spans="4:14" ht="12.75" x14ac:dyDescent="0.2">
      <c r="D842" s="185"/>
      <c r="E842" s="185"/>
      <c r="F842" s="185"/>
      <c r="G842" s="185"/>
      <c r="H842" s="185"/>
      <c r="I842" s="185"/>
      <c r="J842" s="185"/>
      <c r="M842" s="185"/>
      <c r="N842" s="185"/>
    </row>
    <row r="843" spans="4:14" ht="12.75" x14ac:dyDescent="0.2">
      <c r="D843" s="185"/>
      <c r="E843" s="185"/>
      <c r="F843" s="185"/>
      <c r="G843" s="185"/>
      <c r="H843" s="185"/>
      <c r="I843" s="185"/>
      <c r="J843" s="185"/>
      <c r="M843" s="185"/>
      <c r="N843" s="185"/>
    </row>
    <row r="844" spans="4:14" ht="12.75" x14ac:dyDescent="0.2">
      <c r="D844" s="185"/>
      <c r="E844" s="185"/>
      <c r="F844" s="185"/>
      <c r="G844" s="185"/>
      <c r="H844" s="185"/>
      <c r="I844" s="185"/>
      <c r="J844" s="185"/>
      <c r="M844" s="185"/>
      <c r="N844" s="185"/>
    </row>
    <row r="845" spans="4:14" ht="12.75" x14ac:dyDescent="0.2">
      <c r="D845" s="185"/>
      <c r="E845" s="185"/>
      <c r="F845" s="185"/>
      <c r="G845" s="185"/>
      <c r="H845" s="185"/>
      <c r="I845" s="185"/>
      <c r="J845" s="185"/>
      <c r="M845" s="185"/>
      <c r="N845" s="185"/>
    </row>
    <row r="846" spans="4:14" ht="12.75" x14ac:dyDescent="0.2">
      <c r="D846" s="185"/>
      <c r="E846" s="185"/>
      <c r="F846" s="185"/>
      <c r="G846" s="185"/>
      <c r="H846" s="185"/>
      <c r="I846" s="185"/>
      <c r="J846" s="185"/>
      <c r="M846" s="185"/>
      <c r="N846" s="185"/>
    </row>
    <row r="847" spans="4:14" ht="12.75" x14ac:dyDescent="0.2">
      <c r="D847" s="185"/>
      <c r="E847" s="185"/>
      <c r="F847" s="185"/>
      <c r="G847" s="185"/>
      <c r="H847" s="185"/>
      <c r="I847" s="185"/>
      <c r="J847" s="185"/>
      <c r="M847" s="185"/>
      <c r="N847" s="185"/>
    </row>
    <row r="848" spans="4:14" ht="12.75" x14ac:dyDescent="0.2">
      <c r="D848" s="185"/>
      <c r="E848" s="185"/>
      <c r="F848" s="185"/>
      <c r="G848" s="185"/>
      <c r="H848" s="185"/>
      <c r="I848" s="185"/>
      <c r="J848" s="185"/>
      <c r="M848" s="185"/>
      <c r="N848" s="185"/>
    </row>
    <row r="849" spans="4:14" ht="12.75" x14ac:dyDescent="0.2">
      <c r="D849" s="185"/>
      <c r="E849" s="185"/>
      <c r="F849" s="185"/>
      <c r="G849" s="185"/>
      <c r="H849" s="185"/>
      <c r="I849" s="185"/>
      <c r="J849" s="185"/>
      <c r="M849" s="185"/>
      <c r="N849" s="185"/>
    </row>
    <row r="850" spans="4:14" ht="12.75" x14ac:dyDescent="0.2">
      <c r="D850" s="185"/>
      <c r="E850" s="185"/>
      <c r="F850" s="185"/>
      <c r="G850" s="185"/>
      <c r="H850" s="185"/>
      <c r="I850" s="185"/>
      <c r="J850" s="185"/>
      <c r="M850" s="185"/>
      <c r="N850" s="185"/>
    </row>
    <row r="851" spans="4:14" ht="12.75" x14ac:dyDescent="0.2">
      <c r="D851" s="185"/>
      <c r="E851" s="185"/>
      <c r="F851" s="185"/>
      <c r="G851" s="185"/>
      <c r="H851" s="185"/>
      <c r="I851" s="185"/>
      <c r="J851" s="185"/>
      <c r="M851" s="185"/>
      <c r="N851" s="185"/>
    </row>
    <row r="852" spans="4:14" ht="12.75" x14ac:dyDescent="0.2">
      <c r="D852" s="185"/>
      <c r="E852" s="185"/>
      <c r="F852" s="185"/>
      <c r="G852" s="185"/>
      <c r="H852" s="185"/>
      <c r="I852" s="185"/>
      <c r="J852" s="185"/>
      <c r="M852" s="185"/>
      <c r="N852" s="185"/>
    </row>
    <row r="853" spans="4:14" ht="12.75" x14ac:dyDescent="0.2">
      <c r="D853" s="185"/>
      <c r="E853" s="185"/>
      <c r="F853" s="185"/>
      <c r="G853" s="185"/>
      <c r="H853" s="185"/>
      <c r="I853" s="185"/>
      <c r="J853" s="185"/>
      <c r="M853" s="185"/>
      <c r="N853" s="185"/>
    </row>
    <row r="854" spans="4:14" ht="12.75" x14ac:dyDescent="0.2">
      <c r="D854" s="185"/>
      <c r="E854" s="185"/>
      <c r="F854" s="185"/>
      <c r="G854" s="185"/>
      <c r="H854" s="185"/>
      <c r="I854" s="185"/>
      <c r="J854" s="185"/>
      <c r="M854" s="185"/>
      <c r="N854" s="185"/>
    </row>
    <row r="855" spans="4:14" ht="12.75" x14ac:dyDescent="0.2">
      <c r="D855" s="185"/>
      <c r="E855" s="185"/>
      <c r="F855" s="185"/>
      <c r="G855" s="185"/>
      <c r="H855" s="185"/>
      <c r="I855" s="185"/>
      <c r="J855" s="185"/>
      <c r="M855" s="185"/>
      <c r="N855" s="185"/>
    </row>
    <row r="856" spans="4:14" ht="12.75" x14ac:dyDescent="0.2">
      <c r="D856" s="185"/>
      <c r="E856" s="185"/>
      <c r="F856" s="185"/>
      <c r="G856" s="185"/>
      <c r="H856" s="185"/>
      <c r="I856" s="185"/>
      <c r="J856" s="185"/>
      <c r="M856" s="185"/>
      <c r="N856" s="185"/>
    </row>
    <row r="857" spans="4:14" ht="12.75" x14ac:dyDescent="0.2">
      <c r="D857" s="185"/>
      <c r="E857" s="185"/>
      <c r="F857" s="185"/>
      <c r="G857" s="185"/>
      <c r="H857" s="185"/>
      <c r="I857" s="185"/>
      <c r="J857" s="185"/>
      <c r="M857" s="185"/>
      <c r="N857" s="185"/>
    </row>
    <row r="858" spans="4:14" ht="12.75" x14ac:dyDescent="0.2">
      <c r="D858" s="185"/>
      <c r="E858" s="185"/>
      <c r="F858" s="185"/>
      <c r="G858" s="185"/>
      <c r="H858" s="185"/>
      <c r="I858" s="185"/>
      <c r="J858" s="185"/>
      <c r="M858" s="185"/>
      <c r="N858" s="185"/>
    </row>
    <row r="859" spans="4:14" ht="12.75" x14ac:dyDescent="0.2">
      <c r="D859" s="185"/>
      <c r="E859" s="185"/>
      <c r="F859" s="185"/>
      <c r="G859" s="185"/>
      <c r="H859" s="185"/>
      <c r="I859" s="185"/>
      <c r="J859" s="185"/>
      <c r="M859" s="185"/>
      <c r="N859" s="185"/>
    </row>
    <row r="860" spans="4:14" ht="12.75" x14ac:dyDescent="0.2">
      <c r="D860" s="185"/>
      <c r="E860" s="185"/>
      <c r="F860" s="185"/>
      <c r="G860" s="185"/>
      <c r="H860" s="185"/>
      <c r="I860" s="185"/>
      <c r="J860" s="185"/>
      <c r="M860" s="185"/>
      <c r="N860" s="185"/>
    </row>
    <row r="861" spans="4:14" ht="12.75" x14ac:dyDescent="0.2">
      <c r="D861" s="185"/>
      <c r="E861" s="185"/>
      <c r="F861" s="185"/>
      <c r="G861" s="185"/>
      <c r="H861" s="185"/>
      <c r="I861" s="185"/>
      <c r="J861" s="185"/>
      <c r="M861" s="185"/>
      <c r="N861" s="185"/>
    </row>
    <row r="862" spans="4:14" ht="12.75" x14ac:dyDescent="0.2">
      <c r="D862" s="185"/>
      <c r="E862" s="185"/>
      <c r="F862" s="185"/>
      <c r="G862" s="185"/>
      <c r="H862" s="185"/>
      <c r="I862" s="185"/>
      <c r="J862" s="185"/>
      <c r="M862" s="185"/>
      <c r="N862" s="185"/>
    </row>
    <row r="863" spans="4:14" ht="12.75" x14ac:dyDescent="0.2">
      <c r="D863" s="185"/>
      <c r="E863" s="185"/>
      <c r="F863" s="185"/>
      <c r="G863" s="185"/>
      <c r="H863" s="185"/>
      <c r="I863" s="185"/>
      <c r="J863" s="185"/>
      <c r="M863" s="185"/>
      <c r="N863" s="185"/>
    </row>
    <row r="864" spans="4:14" ht="12.75" x14ac:dyDescent="0.2">
      <c r="D864" s="185"/>
      <c r="E864" s="185"/>
      <c r="F864" s="185"/>
      <c r="G864" s="185"/>
      <c r="H864" s="185"/>
      <c r="I864" s="185"/>
      <c r="J864" s="185"/>
      <c r="M864" s="185"/>
      <c r="N864" s="185"/>
    </row>
    <row r="865" spans="4:14" ht="12.75" x14ac:dyDescent="0.2">
      <c r="D865" s="185"/>
      <c r="E865" s="185"/>
      <c r="F865" s="185"/>
      <c r="G865" s="185"/>
      <c r="H865" s="185"/>
      <c r="I865" s="185"/>
      <c r="J865" s="185"/>
      <c r="M865" s="185"/>
      <c r="N865" s="185"/>
    </row>
    <row r="866" spans="4:14" ht="12.75" x14ac:dyDescent="0.2">
      <c r="D866" s="185"/>
      <c r="E866" s="185"/>
      <c r="F866" s="185"/>
      <c r="G866" s="185"/>
      <c r="H866" s="185"/>
      <c r="I866" s="185"/>
      <c r="J866" s="185"/>
      <c r="M866" s="185"/>
      <c r="N866" s="185"/>
    </row>
    <row r="867" spans="4:14" ht="12.75" x14ac:dyDescent="0.2">
      <c r="D867" s="185"/>
      <c r="E867" s="185"/>
      <c r="F867" s="185"/>
      <c r="G867" s="185"/>
      <c r="H867" s="185"/>
      <c r="I867" s="185"/>
      <c r="J867" s="185"/>
      <c r="M867" s="185"/>
      <c r="N867" s="185"/>
    </row>
    <row r="868" spans="4:14" ht="12.75" x14ac:dyDescent="0.2">
      <c r="D868" s="185"/>
      <c r="E868" s="185"/>
      <c r="F868" s="185"/>
      <c r="G868" s="185"/>
      <c r="H868" s="185"/>
      <c r="I868" s="185"/>
      <c r="J868" s="185"/>
      <c r="M868" s="185"/>
      <c r="N868" s="185"/>
    </row>
    <row r="869" spans="4:14" ht="12.75" x14ac:dyDescent="0.2">
      <c r="D869" s="185"/>
      <c r="E869" s="185"/>
      <c r="F869" s="185"/>
      <c r="G869" s="185"/>
      <c r="H869" s="185"/>
      <c r="I869" s="185"/>
      <c r="J869" s="185"/>
      <c r="M869" s="185"/>
      <c r="N869" s="185"/>
    </row>
    <row r="870" spans="4:14" ht="12.75" x14ac:dyDescent="0.2">
      <c r="D870" s="185"/>
      <c r="E870" s="185"/>
      <c r="F870" s="185"/>
      <c r="G870" s="185"/>
      <c r="H870" s="185"/>
      <c r="I870" s="185"/>
      <c r="J870" s="185"/>
      <c r="M870" s="185"/>
      <c r="N870" s="185"/>
    </row>
    <row r="871" spans="4:14" ht="12.75" x14ac:dyDescent="0.2">
      <c r="D871" s="185"/>
      <c r="E871" s="185"/>
      <c r="F871" s="185"/>
      <c r="G871" s="185"/>
      <c r="H871" s="185"/>
      <c r="I871" s="185"/>
      <c r="J871" s="185"/>
      <c r="M871" s="185"/>
      <c r="N871" s="185"/>
    </row>
    <row r="872" spans="4:14" ht="12.75" x14ac:dyDescent="0.2">
      <c r="D872" s="185"/>
      <c r="E872" s="185"/>
      <c r="F872" s="185"/>
      <c r="G872" s="185"/>
      <c r="H872" s="185"/>
      <c r="I872" s="185"/>
      <c r="J872" s="185"/>
      <c r="M872" s="185"/>
      <c r="N872" s="185"/>
    </row>
    <row r="873" spans="4:14" ht="12.75" x14ac:dyDescent="0.2">
      <c r="D873" s="185"/>
      <c r="E873" s="185"/>
      <c r="F873" s="185"/>
      <c r="G873" s="185"/>
      <c r="H873" s="185"/>
      <c r="I873" s="185"/>
      <c r="J873" s="185"/>
      <c r="M873" s="185"/>
      <c r="N873" s="185"/>
    </row>
    <row r="874" spans="4:14" ht="12.75" x14ac:dyDescent="0.2">
      <c r="D874" s="185"/>
      <c r="E874" s="185"/>
      <c r="F874" s="185"/>
      <c r="G874" s="185"/>
      <c r="H874" s="185"/>
      <c r="I874" s="185"/>
      <c r="J874" s="185"/>
      <c r="M874" s="185"/>
      <c r="N874" s="185"/>
    </row>
    <row r="875" spans="4:14" ht="12.75" x14ac:dyDescent="0.2">
      <c r="D875" s="185"/>
      <c r="E875" s="185"/>
      <c r="F875" s="185"/>
      <c r="G875" s="185"/>
      <c r="H875" s="185"/>
      <c r="I875" s="185"/>
      <c r="J875" s="185"/>
      <c r="M875" s="185"/>
      <c r="N875" s="185"/>
    </row>
    <row r="876" spans="4:14" ht="12.75" x14ac:dyDescent="0.2">
      <c r="D876" s="185"/>
      <c r="E876" s="185"/>
      <c r="F876" s="185"/>
      <c r="G876" s="185"/>
      <c r="H876" s="185"/>
      <c r="I876" s="185"/>
      <c r="J876" s="185"/>
      <c r="M876" s="185"/>
      <c r="N876" s="185"/>
    </row>
    <row r="877" spans="4:14" ht="12.75" x14ac:dyDescent="0.2">
      <c r="D877" s="185"/>
      <c r="E877" s="185"/>
      <c r="F877" s="185"/>
      <c r="G877" s="185"/>
      <c r="H877" s="185"/>
      <c r="I877" s="185"/>
      <c r="J877" s="185"/>
      <c r="M877" s="185"/>
      <c r="N877" s="185"/>
    </row>
    <row r="878" spans="4:14" ht="12.75" x14ac:dyDescent="0.2">
      <c r="D878" s="185"/>
      <c r="E878" s="185"/>
      <c r="F878" s="185"/>
      <c r="G878" s="185"/>
      <c r="H878" s="185"/>
      <c r="I878" s="185"/>
      <c r="J878" s="185"/>
      <c r="M878" s="185"/>
      <c r="N878" s="185"/>
    </row>
    <row r="879" spans="4:14" ht="12.75" x14ac:dyDescent="0.2">
      <c r="D879" s="185"/>
      <c r="E879" s="185"/>
      <c r="F879" s="185"/>
      <c r="G879" s="185"/>
      <c r="H879" s="185"/>
      <c r="I879" s="185"/>
      <c r="J879" s="185"/>
      <c r="M879" s="185"/>
      <c r="N879" s="185"/>
    </row>
    <row r="880" spans="4:14" ht="12.75" x14ac:dyDescent="0.2">
      <c r="D880" s="185"/>
      <c r="E880" s="185"/>
      <c r="F880" s="185"/>
      <c r="G880" s="185"/>
      <c r="H880" s="185"/>
      <c r="I880" s="185"/>
      <c r="J880" s="185"/>
      <c r="M880" s="185"/>
      <c r="N880" s="185"/>
    </row>
    <row r="881" spans="4:14" ht="12.75" x14ac:dyDescent="0.2">
      <c r="D881" s="185"/>
      <c r="E881" s="185"/>
      <c r="F881" s="185"/>
      <c r="G881" s="185"/>
      <c r="H881" s="185"/>
      <c r="I881" s="185"/>
      <c r="J881" s="185"/>
      <c r="M881" s="185"/>
      <c r="N881" s="185"/>
    </row>
    <row r="882" spans="4:14" ht="12.75" x14ac:dyDescent="0.2">
      <c r="D882" s="185"/>
      <c r="E882" s="185"/>
      <c r="F882" s="185"/>
      <c r="G882" s="185"/>
      <c r="H882" s="185"/>
      <c r="I882" s="185"/>
      <c r="J882" s="185"/>
      <c r="M882" s="185"/>
      <c r="N882" s="185"/>
    </row>
    <row r="883" spans="4:14" ht="12.75" x14ac:dyDescent="0.2">
      <c r="D883" s="185"/>
      <c r="E883" s="185"/>
      <c r="F883" s="185"/>
      <c r="G883" s="185"/>
      <c r="H883" s="185"/>
      <c r="I883" s="185"/>
      <c r="J883" s="185"/>
      <c r="M883" s="185"/>
      <c r="N883" s="185"/>
    </row>
    <row r="884" spans="4:14" ht="12.75" x14ac:dyDescent="0.2">
      <c r="D884" s="185"/>
      <c r="E884" s="185"/>
      <c r="F884" s="185"/>
      <c r="G884" s="185"/>
      <c r="H884" s="185"/>
      <c r="I884" s="185"/>
      <c r="J884" s="185"/>
      <c r="M884" s="185"/>
      <c r="N884" s="185"/>
    </row>
    <row r="885" spans="4:14" ht="12.75" x14ac:dyDescent="0.2">
      <c r="D885" s="185"/>
      <c r="E885" s="185"/>
      <c r="F885" s="185"/>
      <c r="G885" s="185"/>
      <c r="H885" s="185"/>
      <c r="I885" s="185"/>
      <c r="J885" s="185"/>
      <c r="M885" s="185"/>
      <c r="N885" s="185"/>
    </row>
    <row r="886" spans="4:14" ht="12.75" x14ac:dyDescent="0.2">
      <c r="D886" s="185"/>
      <c r="E886" s="185"/>
      <c r="F886" s="185"/>
      <c r="G886" s="185"/>
      <c r="H886" s="185"/>
      <c r="I886" s="185"/>
      <c r="J886" s="185"/>
      <c r="M886" s="185"/>
      <c r="N886" s="185"/>
    </row>
    <row r="887" spans="4:14" ht="12.75" x14ac:dyDescent="0.2">
      <c r="D887" s="185"/>
      <c r="E887" s="185"/>
      <c r="F887" s="185"/>
      <c r="G887" s="185"/>
      <c r="H887" s="185"/>
      <c r="I887" s="185"/>
      <c r="J887" s="185"/>
      <c r="M887" s="185"/>
      <c r="N887" s="185"/>
    </row>
    <row r="888" spans="4:14" ht="12.75" x14ac:dyDescent="0.2">
      <c r="D888" s="185"/>
      <c r="E888" s="185"/>
      <c r="F888" s="185"/>
      <c r="G888" s="185"/>
      <c r="H888" s="185"/>
      <c r="I888" s="185"/>
      <c r="J888" s="185"/>
      <c r="M888" s="185"/>
      <c r="N888" s="185"/>
    </row>
    <row r="889" spans="4:14" ht="12.75" x14ac:dyDescent="0.2">
      <c r="D889" s="185"/>
      <c r="E889" s="185"/>
      <c r="F889" s="185"/>
      <c r="G889" s="185"/>
      <c r="H889" s="185"/>
      <c r="I889" s="185"/>
      <c r="J889" s="185"/>
      <c r="M889" s="185"/>
      <c r="N889" s="185"/>
    </row>
    <row r="890" spans="4:14" ht="12.75" x14ac:dyDescent="0.2">
      <c r="D890" s="185"/>
      <c r="E890" s="185"/>
      <c r="F890" s="185"/>
      <c r="G890" s="185"/>
      <c r="H890" s="185"/>
      <c r="I890" s="185"/>
      <c r="J890" s="185"/>
      <c r="M890" s="185"/>
      <c r="N890" s="185"/>
    </row>
    <row r="891" spans="4:14" ht="12.75" x14ac:dyDescent="0.2">
      <c r="D891" s="185"/>
      <c r="E891" s="185"/>
      <c r="F891" s="185"/>
      <c r="G891" s="185"/>
      <c r="H891" s="185"/>
      <c r="I891" s="185"/>
      <c r="J891" s="185"/>
      <c r="M891" s="185"/>
      <c r="N891" s="185"/>
    </row>
    <row r="892" spans="4:14" ht="12.75" x14ac:dyDescent="0.2">
      <c r="D892" s="185"/>
      <c r="E892" s="185"/>
      <c r="F892" s="185"/>
      <c r="G892" s="185"/>
      <c r="H892" s="185"/>
      <c r="I892" s="185"/>
      <c r="J892" s="185"/>
      <c r="M892" s="185"/>
      <c r="N892" s="185"/>
    </row>
    <row r="893" spans="4:14" ht="12.75" x14ac:dyDescent="0.2">
      <c r="D893" s="185"/>
      <c r="E893" s="185"/>
      <c r="F893" s="185"/>
      <c r="G893" s="185"/>
      <c r="H893" s="185"/>
      <c r="I893" s="185"/>
      <c r="J893" s="185"/>
      <c r="M893" s="185"/>
      <c r="N893" s="185"/>
    </row>
    <row r="894" spans="4:14" ht="12.75" x14ac:dyDescent="0.2">
      <c r="D894" s="185"/>
      <c r="E894" s="185"/>
      <c r="F894" s="185"/>
      <c r="G894" s="185"/>
      <c r="H894" s="185"/>
      <c r="I894" s="185"/>
      <c r="J894" s="185"/>
      <c r="M894" s="185"/>
      <c r="N894" s="185"/>
    </row>
    <row r="895" spans="4:14" ht="12.75" x14ac:dyDescent="0.2">
      <c r="D895" s="185"/>
      <c r="E895" s="185"/>
      <c r="F895" s="185"/>
      <c r="G895" s="185"/>
      <c r="H895" s="185"/>
      <c r="I895" s="185"/>
      <c r="J895" s="185"/>
      <c r="M895" s="185"/>
      <c r="N895" s="185"/>
    </row>
    <row r="896" spans="4:14" ht="12.75" x14ac:dyDescent="0.2">
      <c r="D896" s="185"/>
      <c r="E896" s="185"/>
      <c r="F896" s="185"/>
      <c r="G896" s="185"/>
      <c r="H896" s="185"/>
      <c r="I896" s="185"/>
      <c r="J896" s="185"/>
      <c r="M896" s="185"/>
      <c r="N896" s="185"/>
    </row>
    <row r="897" spans="4:14" ht="12.75" x14ac:dyDescent="0.2">
      <c r="D897" s="185"/>
      <c r="E897" s="185"/>
      <c r="F897" s="185"/>
      <c r="G897" s="185"/>
      <c r="H897" s="185"/>
      <c r="I897" s="185"/>
      <c r="J897" s="185"/>
      <c r="M897" s="185"/>
      <c r="N897" s="185"/>
    </row>
    <row r="898" spans="4:14" ht="12.75" x14ac:dyDescent="0.2">
      <c r="D898" s="185"/>
      <c r="E898" s="185"/>
      <c r="F898" s="185"/>
      <c r="G898" s="185"/>
      <c r="H898" s="185"/>
      <c r="I898" s="185"/>
      <c r="J898" s="185"/>
      <c r="M898" s="185"/>
      <c r="N898" s="185"/>
    </row>
    <row r="899" spans="4:14" ht="12.75" x14ac:dyDescent="0.2">
      <c r="D899" s="185"/>
      <c r="E899" s="185"/>
      <c r="F899" s="185"/>
      <c r="G899" s="185"/>
      <c r="H899" s="185"/>
      <c r="I899" s="185"/>
      <c r="J899" s="185"/>
      <c r="M899" s="185"/>
      <c r="N899" s="185"/>
    </row>
    <row r="900" spans="4:14" ht="12.75" x14ac:dyDescent="0.2">
      <c r="D900" s="185"/>
      <c r="E900" s="185"/>
      <c r="F900" s="185"/>
      <c r="G900" s="185"/>
      <c r="H900" s="185"/>
      <c r="I900" s="185"/>
      <c r="J900" s="185"/>
      <c r="M900" s="185"/>
      <c r="N900" s="185"/>
    </row>
    <row r="901" spans="4:14" ht="12.75" x14ac:dyDescent="0.2">
      <c r="D901" s="185"/>
      <c r="E901" s="185"/>
      <c r="F901" s="185"/>
      <c r="G901" s="185"/>
      <c r="H901" s="185"/>
      <c r="I901" s="185"/>
      <c r="J901" s="185"/>
      <c r="M901" s="185"/>
      <c r="N901" s="185"/>
    </row>
    <row r="902" spans="4:14" ht="12.75" x14ac:dyDescent="0.2">
      <c r="D902" s="185"/>
      <c r="E902" s="185"/>
      <c r="F902" s="185"/>
      <c r="G902" s="185"/>
      <c r="H902" s="185"/>
      <c r="I902" s="185"/>
      <c r="J902" s="185"/>
      <c r="M902" s="185"/>
      <c r="N902" s="185"/>
    </row>
    <row r="903" spans="4:14" ht="12.75" x14ac:dyDescent="0.2">
      <c r="D903" s="185"/>
      <c r="E903" s="185"/>
      <c r="F903" s="185"/>
      <c r="G903" s="185"/>
      <c r="H903" s="185"/>
      <c r="I903" s="185"/>
      <c r="J903" s="185"/>
      <c r="M903" s="185"/>
      <c r="N903" s="185"/>
    </row>
    <row r="904" spans="4:14" ht="12.75" x14ac:dyDescent="0.2">
      <c r="D904" s="185"/>
      <c r="E904" s="185"/>
      <c r="F904" s="185"/>
      <c r="G904" s="185"/>
      <c r="H904" s="185"/>
      <c r="I904" s="185"/>
      <c r="J904" s="185"/>
      <c r="M904" s="185"/>
      <c r="N904" s="185"/>
    </row>
    <row r="905" spans="4:14" ht="12.75" x14ac:dyDescent="0.2">
      <c r="D905" s="185"/>
      <c r="E905" s="185"/>
      <c r="F905" s="185"/>
      <c r="G905" s="185"/>
      <c r="H905" s="185"/>
      <c r="I905" s="185"/>
      <c r="J905" s="185"/>
      <c r="M905" s="185"/>
      <c r="N905" s="185"/>
    </row>
    <row r="906" spans="4:14" ht="12.75" x14ac:dyDescent="0.2">
      <c r="D906" s="185"/>
      <c r="E906" s="185"/>
      <c r="F906" s="185"/>
      <c r="G906" s="185"/>
      <c r="H906" s="185"/>
      <c r="I906" s="185"/>
      <c r="J906" s="185"/>
      <c r="M906" s="185"/>
      <c r="N906" s="185"/>
    </row>
    <row r="907" spans="4:14" ht="12.75" x14ac:dyDescent="0.2">
      <c r="D907" s="185"/>
      <c r="E907" s="185"/>
      <c r="F907" s="185"/>
      <c r="G907" s="185"/>
      <c r="H907" s="185"/>
      <c r="I907" s="185"/>
      <c r="J907" s="185"/>
      <c r="M907" s="185"/>
      <c r="N907" s="185"/>
    </row>
    <row r="908" spans="4:14" ht="12.75" x14ac:dyDescent="0.2">
      <c r="D908" s="185"/>
      <c r="E908" s="185"/>
      <c r="F908" s="185"/>
      <c r="G908" s="185"/>
      <c r="H908" s="185"/>
      <c r="I908" s="185"/>
      <c r="J908" s="185"/>
      <c r="M908" s="185"/>
      <c r="N908" s="185"/>
    </row>
    <row r="909" spans="4:14" ht="12.75" x14ac:dyDescent="0.2">
      <c r="D909" s="185"/>
      <c r="E909" s="185"/>
      <c r="F909" s="185"/>
      <c r="G909" s="185"/>
      <c r="H909" s="185"/>
      <c r="I909" s="185"/>
      <c r="J909" s="185"/>
      <c r="M909" s="185"/>
      <c r="N909" s="185"/>
    </row>
    <row r="910" spans="4:14" ht="12.75" x14ac:dyDescent="0.2">
      <c r="D910" s="185"/>
      <c r="E910" s="185"/>
      <c r="F910" s="185"/>
      <c r="G910" s="185"/>
      <c r="H910" s="185"/>
      <c r="I910" s="185"/>
      <c r="J910" s="185"/>
      <c r="M910" s="185"/>
      <c r="N910" s="185"/>
    </row>
    <row r="911" spans="4:14" ht="12.75" x14ac:dyDescent="0.2">
      <c r="D911" s="185"/>
      <c r="E911" s="185"/>
      <c r="F911" s="185"/>
      <c r="G911" s="185"/>
      <c r="H911" s="185"/>
      <c r="I911" s="185"/>
      <c r="J911" s="185"/>
      <c r="M911" s="185"/>
      <c r="N911" s="185"/>
    </row>
    <row r="912" spans="4:14" ht="12.75" x14ac:dyDescent="0.2">
      <c r="D912" s="185"/>
      <c r="E912" s="185"/>
      <c r="F912" s="185"/>
      <c r="G912" s="185"/>
      <c r="H912" s="185"/>
      <c r="I912" s="185"/>
      <c r="J912" s="185"/>
      <c r="M912" s="185"/>
      <c r="N912" s="185"/>
    </row>
    <row r="913" spans="4:14" ht="12.75" x14ac:dyDescent="0.2">
      <c r="D913" s="185"/>
      <c r="E913" s="185"/>
      <c r="F913" s="185"/>
      <c r="G913" s="185"/>
      <c r="H913" s="185"/>
      <c r="I913" s="185"/>
      <c r="J913" s="185"/>
      <c r="M913" s="185"/>
      <c r="N913" s="185"/>
    </row>
    <row r="914" spans="4:14" ht="12.75" x14ac:dyDescent="0.2">
      <c r="D914" s="185"/>
      <c r="E914" s="185"/>
      <c r="F914" s="185"/>
      <c r="G914" s="185"/>
      <c r="H914" s="185"/>
      <c r="I914" s="185"/>
      <c r="J914" s="185"/>
      <c r="M914" s="185"/>
      <c r="N914" s="185"/>
    </row>
    <row r="915" spans="4:14" ht="12.75" x14ac:dyDescent="0.2">
      <c r="D915" s="185"/>
      <c r="E915" s="185"/>
      <c r="F915" s="185"/>
      <c r="G915" s="185"/>
      <c r="H915" s="185"/>
      <c r="I915" s="185"/>
      <c r="J915" s="185"/>
      <c r="M915" s="185"/>
      <c r="N915" s="185"/>
    </row>
    <row r="916" spans="4:14" ht="12.75" x14ac:dyDescent="0.2">
      <c r="D916" s="185"/>
      <c r="E916" s="185"/>
      <c r="F916" s="185"/>
      <c r="G916" s="185"/>
      <c r="H916" s="185"/>
      <c r="I916" s="185"/>
      <c r="J916" s="185"/>
      <c r="M916" s="185"/>
      <c r="N916" s="185"/>
    </row>
    <row r="917" spans="4:14" ht="12.75" x14ac:dyDescent="0.2">
      <c r="D917" s="185"/>
      <c r="E917" s="185"/>
      <c r="F917" s="185"/>
      <c r="G917" s="185"/>
      <c r="H917" s="185"/>
      <c r="I917" s="185"/>
      <c r="J917" s="185"/>
      <c r="M917" s="185"/>
      <c r="N917" s="185"/>
    </row>
    <row r="918" spans="4:14" ht="12.75" x14ac:dyDescent="0.2">
      <c r="D918" s="185"/>
      <c r="E918" s="185"/>
      <c r="F918" s="185"/>
      <c r="G918" s="185"/>
      <c r="H918" s="185"/>
      <c r="I918" s="185"/>
      <c r="J918" s="185"/>
      <c r="M918" s="185"/>
      <c r="N918" s="185"/>
    </row>
    <row r="919" spans="4:14" ht="12.75" x14ac:dyDescent="0.2">
      <c r="D919" s="185"/>
      <c r="E919" s="185"/>
      <c r="F919" s="185"/>
      <c r="G919" s="185"/>
      <c r="H919" s="185"/>
      <c r="I919" s="185"/>
      <c r="J919" s="185"/>
      <c r="M919" s="185"/>
      <c r="N919" s="185"/>
    </row>
    <row r="920" spans="4:14" ht="12.75" x14ac:dyDescent="0.2">
      <c r="D920" s="185"/>
      <c r="E920" s="185"/>
      <c r="F920" s="185"/>
      <c r="G920" s="185"/>
      <c r="H920" s="185"/>
      <c r="I920" s="185"/>
      <c r="J920" s="185"/>
      <c r="M920" s="185"/>
      <c r="N920" s="185"/>
    </row>
    <row r="921" spans="4:14" ht="12.75" x14ac:dyDescent="0.2">
      <c r="D921" s="185"/>
      <c r="E921" s="185"/>
      <c r="F921" s="185"/>
      <c r="G921" s="185"/>
      <c r="H921" s="185"/>
      <c r="I921" s="185"/>
      <c r="J921" s="185"/>
      <c r="M921" s="185"/>
      <c r="N921" s="185"/>
    </row>
    <row r="922" spans="4:14" ht="12.75" x14ac:dyDescent="0.2">
      <c r="D922" s="185"/>
      <c r="E922" s="185"/>
      <c r="F922" s="185"/>
      <c r="G922" s="185"/>
      <c r="H922" s="185"/>
      <c r="I922" s="185"/>
      <c r="J922" s="185"/>
      <c r="M922" s="185"/>
      <c r="N922" s="185"/>
    </row>
    <row r="923" spans="4:14" ht="12.75" x14ac:dyDescent="0.2">
      <c r="D923" s="185"/>
      <c r="E923" s="185"/>
      <c r="F923" s="185"/>
      <c r="G923" s="185"/>
      <c r="H923" s="185"/>
      <c r="I923" s="185"/>
      <c r="J923" s="185"/>
      <c r="M923" s="185"/>
      <c r="N923" s="185"/>
    </row>
    <row r="924" spans="4:14" ht="12.75" x14ac:dyDescent="0.2">
      <c r="D924" s="185"/>
      <c r="E924" s="185"/>
      <c r="F924" s="185"/>
      <c r="G924" s="185"/>
      <c r="H924" s="185"/>
      <c r="I924" s="185"/>
      <c r="J924" s="185"/>
      <c r="M924" s="185"/>
      <c r="N924" s="185"/>
    </row>
    <row r="925" spans="4:14" ht="12.75" x14ac:dyDescent="0.2">
      <c r="D925" s="185"/>
      <c r="E925" s="185"/>
      <c r="F925" s="185"/>
      <c r="G925" s="185"/>
      <c r="H925" s="185"/>
      <c r="I925" s="185"/>
      <c r="J925" s="185"/>
      <c r="M925" s="185"/>
      <c r="N925" s="185"/>
    </row>
    <row r="926" spans="4:14" ht="12.75" x14ac:dyDescent="0.2">
      <c r="D926" s="185"/>
      <c r="E926" s="185"/>
      <c r="F926" s="185"/>
      <c r="G926" s="185"/>
      <c r="H926" s="185"/>
      <c r="I926" s="185"/>
      <c r="J926" s="185"/>
      <c r="M926" s="185"/>
      <c r="N926" s="185"/>
    </row>
    <row r="927" spans="4:14" ht="12.75" x14ac:dyDescent="0.2">
      <c r="D927" s="185"/>
      <c r="E927" s="185"/>
      <c r="F927" s="185"/>
      <c r="G927" s="185"/>
      <c r="H927" s="185"/>
      <c r="I927" s="185"/>
      <c r="J927" s="185"/>
      <c r="M927" s="185"/>
      <c r="N927" s="185"/>
    </row>
    <row r="928" spans="4:14" ht="12.75" x14ac:dyDescent="0.2">
      <c r="D928" s="185"/>
      <c r="E928" s="185"/>
      <c r="F928" s="185"/>
      <c r="G928" s="185"/>
      <c r="H928" s="185"/>
      <c r="I928" s="185"/>
      <c r="J928" s="185"/>
      <c r="M928" s="185"/>
      <c r="N928" s="185"/>
    </row>
    <row r="929" spans="4:14" ht="12.75" x14ac:dyDescent="0.2">
      <c r="D929" s="185"/>
      <c r="E929" s="185"/>
      <c r="F929" s="185"/>
      <c r="G929" s="185"/>
      <c r="H929" s="185"/>
      <c r="I929" s="185"/>
      <c r="J929" s="185"/>
      <c r="M929" s="185"/>
      <c r="N929" s="185"/>
    </row>
    <row r="930" spans="4:14" ht="12.75" x14ac:dyDescent="0.2">
      <c r="D930" s="185"/>
      <c r="E930" s="185"/>
      <c r="F930" s="185"/>
      <c r="G930" s="185"/>
      <c r="H930" s="185"/>
      <c r="I930" s="185"/>
      <c r="J930" s="185"/>
      <c r="M930" s="185"/>
      <c r="N930" s="185"/>
    </row>
    <row r="931" spans="4:14" ht="12.75" x14ac:dyDescent="0.2">
      <c r="D931" s="185"/>
      <c r="E931" s="185"/>
      <c r="F931" s="185"/>
      <c r="G931" s="185"/>
      <c r="H931" s="185"/>
      <c r="I931" s="185"/>
      <c r="J931" s="185"/>
      <c r="M931" s="185"/>
      <c r="N931" s="185"/>
    </row>
    <row r="932" spans="4:14" ht="12.75" x14ac:dyDescent="0.2">
      <c r="D932" s="185"/>
      <c r="E932" s="185"/>
      <c r="F932" s="185"/>
      <c r="G932" s="185"/>
      <c r="H932" s="185"/>
      <c r="I932" s="185"/>
      <c r="J932" s="185"/>
      <c r="M932" s="185"/>
      <c r="N932" s="185"/>
    </row>
    <row r="933" spans="4:14" ht="12.75" x14ac:dyDescent="0.2">
      <c r="D933" s="185"/>
      <c r="E933" s="185"/>
      <c r="F933" s="185"/>
      <c r="G933" s="185"/>
      <c r="H933" s="185"/>
      <c r="I933" s="185"/>
      <c r="J933" s="185"/>
      <c r="M933" s="185"/>
      <c r="N933" s="185"/>
    </row>
    <row r="934" spans="4:14" ht="12.75" x14ac:dyDescent="0.2">
      <c r="D934" s="185"/>
      <c r="E934" s="185"/>
      <c r="F934" s="185"/>
      <c r="G934" s="185"/>
      <c r="H934" s="185"/>
      <c r="I934" s="185"/>
      <c r="J934" s="185"/>
      <c r="M934" s="185"/>
      <c r="N934" s="185"/>
    </row>
    <row r="935" spans="4:14" ht="12.75" x14ac:dyDescent="0.2">
      <c r="D935" s="185"/>
      <c r="E935" s="185"/>
      <c r="F935" s="185"/>
      <c r="G935" s="185"/>
      <c r="H935" s="185"/>
      <c r="I935" s="185"/>
      <c r="J935" s="185"/>
      <c r="M935" s="185"/>
      <c r="N935" s="185"/>
    </row>
    <row r="936" spans="4:14" ht="12.75" x14ac:dyDescent="0.2">
      <c r="D936" s="185"/>
      <c r="E936" s="185"/>
      <c r="F936" s="185"/>
      <c r="G936" s="185"/>
      <c r="H936" s="185"/>
      <c r="I936" s="185"/>
      <c r="J936" s="185"/>
      <c r="M936" s="185"/>
      <c r="N936" s="185"/>
    </row>
    <row r="937" spans="4:14" ht="12.75" x14ac:dyDescent="0.2">
      <c r="D937" s="185"/>
      <c r="E937" s="185"/>
      <c r="F937" s="185"/>
      <c r="G937" s="185"/>
      <c r="H937" s="185"/>
      <c r="I937" s="185"/>
      <c r="J937" s="185"/>
      <c r="M937" s="185"/>
      <c r="N937" s="185"/>
    </row>
    <row r="938" spans="4:14" ht="12.75" x14ac:dyDescent="0.2">
      <c r="D938" s="185"/>
      <c r="E938" s="185"/>
      <c r="F938" s="185"/>
      <c r="G938" s="185"/>
      <c r="H938" s="185"/>
      <c r="I938" s="185"/>
      <c r="J938" s="185"/>
      <c r="M938" s="185"/>
      <c r="N938" s="185"/>
    </row>
    <row r="939" spans="4:14" ht="12.75" x14ac:dyDescent="0.2">
      <c r="D939" s="185"/>
      <c r="E939" s="185"/>
      <c r="F939" s="185"/>
      <c r="G939" s="185"/>
      <c r="H939" s="185"/>
      <c r="I939" s="185"/>
      <c r="J939" s="185"/>
      <c r="M939" s="185"/>
      <c r="N939" s="185"/>
    </row>
    <row r="940" spans="4:14" ht="12.75" x14ac:dyDescent="0.2">
      <c r="D940" s="185"/>
      <c r="E940" s="185"/>
      <c r="F940" s="185"/>
      <c r="G940" s="185"/>
      <c r="H940" s="185"/>
      <c r="I940" s="185"/>
      <c r="J940" s="185"/>
      <c r="M940" s="185"/>
      <c r="N940" s="185"/>
    </row>
    <row r="941" spans="4:14" ht="12.75" x14ac:dyDescent="0.2">
      <c r="D941" s="185"/>
      <c r="E941" s="185"/>
      <c r="F941" s="185"/>
      <c r="G941" s="185"/>
      <c r="H941" s="185"/>
      <c r="I941" s="185"/>
      <c r="J941" s="185"/>
      <c r="M941" s="185"/>
      <c r="N941" s="185"/>
    </row>
    <row r="942" spans="4:14" ht="12.75" x14ac:dyDescent="0.2">
      <c r="D942" s="185"/>
      <c r="E942" s="185"/>
      <c r="F942" s="185"/>
      <c r="G942" s="185"/>
      <c r="H942" s="185"/>
      <c r="I942" s="185"/>
      <c r="J942" s="185"/>
      <c r="M942" s="185"/>
      <c r="N942" s="185"/>
    </row>
    <row r="943" spans="4:14" ht="12.75" x14ac:dyDescent="0.2">
      <c r="D943" s="185"/>
      <c r="E943" s="185"/>
      <c r="F943" s="185"/>
      <c r="G943" s="185"/>
      <c r="H943" s="185"/>
      <c r="I943" s="185"/>
      <c r="J943" s="185"/>
      <c r="M943" s="185"/>
      <c r="N943" s="185"/>
    </row>
    <row r="944" spans="4:14" ht="12.75" x14ac:dyDescent="0.2">
      <c r="D944" s="185"/>
      <c r="E944" s="185"/>
      <c r="F944" s="185"/>
      <c r="G944" s="185"/>
      <c r="H944" s="185"/>
      <c r="I944" s="185"/>
      <c r="J944" s="185"/>
      <c r="M944" s="185"/>
      <c r="N944" s="185"/>
    </row>
    <row r="945" spans="4:14" ht="12.75" x14ac:dyDescent="0.2">
      <c r="D945" s="185"/>
      <c r="E945" s="185"/>
      <c r="F945" s="185"/>
      <c r="G945" s="185"/>
      <c r="H945" s="185"/>
      <c r="I945" s="185"/>
      <c r="J945" s="185"/>
      <c r="M945" s="185"/>
      <c r="N945" s="185"/>
    </row>
    <row r="946" spans="4:14" ht="12.75" x14ac:dyDescent="0.2">
      <c r="D946" s="185"/>
      <c r="E946" s="185"/>
      <c r="F946" s="185"/>
      <c r="G946" s="185"/>
      <c r="H946" s="185"/>
      <c r="I946" s="185"/>
      <c r="J946" s="185"/>
      <c r="M946" s="185"/>
      <c r="N946" s="185"/>
    </row>
    <row r="947" spans="4:14" ht="12.75" x14ac:dyDescent="0.2">
      <c r="D947" s="185"/>
      <c r="E947" s="185"/>
      <c r="F947" s="185"/>
      <c r="G947" s="185"/>
      <c r="H947" s="185"/>
      <c r="I947" s="185"/>
      <c r="J947" s="185"/>
      <c r="M947" s="185"/>
      <c r="N947" s="185"/>
    </row>
    <row r="948" spans="4:14" ht="12.75" x14ac:dyDescent="0.2">
      <c r="D948" s="185"/>
      <c r="E948" s="185"/>
      <c r="F948" s="185"/>
      <c r="G948" s="185"/>
      <c r="H948" s="185"/>
      <c r="I948" s="185"/>
      <c r="J948" s="185"/>
      <c r="M948" s="185"/>
      <c r="N948" s="185"/>
    </row>
    <row r="949" spans="4:14" ht="12.75" x14ac:dyDescent="0.2">
      <c r="D949" s="185"/>
      <c r="E949" s="185"/>
      <c r="F949" s="185"/>
      <c r="G949" s="185"/>
      <c r="H949" s="185"/>
      <c r="I949" s="185"/>
      <c r="J949" s="185"/>
      <c r="M949" s="185"/>
      <c r="N949" s="185"/>
    </row>
    <row r="950" spans="4:14" ht="12.75" x14ac:dyDescent="0.2">
      <c r="D950" s="185"/>
      <c r="E950" s="185"/>
      <c r="F950" s="185"/>
      <c r="G950" s="185"/>
      <c r="H950" s="185"/>
      <c r="I950" s="185"/>
      <c r="J950" s="185"/>
      <c r="M950" s="185"/>
      <c r="N950" s="185"/>
    </row>
    <row r="951" spans="4:14" ht="12.75" x14ac:dyDescent="0.2">
      <c r="D951" s="185"/>
      <c r="E951" s="185"/>
      <c r="F951" s="185"/>
      <c r="G951" s="185"/>
      <c r="H951" s="185"/>
      <c r="I951" s="185"/>
      <c r="J951" s="185"/>
      <c r="M951" s="185"/>
      <c r="N951" s="185"/>
    </row>
    <row r="952" spans="4:14" ht="12.75" x14ac:dyDescent="0.2">
      <c r="D952" s="185"/>
      <c r="E952" s="185"/>
      <c r="F952" s="185"/>
      <c r="G952" s="185"/>
      <c r="H952" s="185"/>
      <c r="I952" s="185"/>
      <c r="J952" s="185"/>
      <c r="M952" s="185"/>
      <c r="N952" s="185"/>
    </row>
    <row r="953" spans="4:14" ht="12.75" x14ac:dyDescent="0.2">
      <c r="D953" s="185"/>
      <c r="E953" s="185"/>
      <c r="F953" s="185"/>
      <c r="G953" s="185"/>
      <c r="H953" s="185"/>
      <c r="I953" s="185"/>
      <c r="J953" s="185"/>
      <c r="M953" s="185"/>
      <c r="N953" s="185"/>
    </row>
    <row r="954" spans="4:14" ht="12.75" x14ac:dyDescent="0.2">
      <c r="D954" s="185"/>
      <c r="E954" s="185"/>
      <c r="F954" s="185"/>
      <c r="G954" s="185"/>
      <c r="H954" s="185"/>
      <c r="I954" s="185"/>
      <c r="J954" s="185"/>
      <c r="M954" s="185"/>
      <c r="N954" s="185"/>
    </row>
    <row r="955" spans="4:14" ht="12.75" x14ac:dyDescent="0.2">
      <c r="D955" s="185"/>
      <c r="E955" s="185"/>
      <c r="F955" s="185"/>
      <c r="G955" s="185"/>
      <c r="H955" s="185"/>
      <c r="I955" s="185"/>
      <c r="J955" s="185"/>
      <c r="M955" s="185"/>
      <c r="N955" s="185"/>
    </row>
    <row r="956" spans="4:14" ht="12.75" x14ac:dyDescent="0.2">
      <c r="D956" s="185"/>
      <c r="E956" s="185"/>
      <c r="F956" s="185"/>
      <c r="G956" s="185"/>
      <c r="H956" s="185"/>
      <c r="I956" s="185"/>
      <c r="J956" s="185"/>
      <c r="M956" s="185"/>
      <c r="N956" s="185"/>
    </row>
    <row r="957" spans="4:14" ht="12.75" x14ac:dyDescent="0.2">
      <c r="D957" s="185"/>
      <c r="E957" s="185"/>
      <c r="F957" s="185"/>
      <c r="G957" s="185"/>
      <c r="H957" s="185"/>
      <c r="I957" s="185"/>
      <c r="J957" s="185"/>
      <c r="M957" s="185"/>
      <c r="N957" s="185"/>
    </row>
    <row r="958" spans="4:14" ht="12.75" x14ac:dyDescent="0.2">
      <c r="D958" s="185"/>
      <c r="E958" s="185"/>
      <c r="F958" s="185"/>
      <c r="G958" s="185"/>
      <c r="H958" s="185"/>
      <c r="I958" s="185"/>
      <c r="J958" s="185"/>
      <c r="M958" s="185"/>
      <c r="N958" s="185"/>
    </row>
    <row r="959" spans="4:14" ht="12.75" x14ac:dyDescent="0.2">
      <c r="D959" s="185"/>
      <c r="E959" s="185"/>
      <c r="F959" s="185"/>
      <c r="G959" s="185"/>
      <c r="H959" s="185"/>
      <c r="I959" s="185"/>
      <c r="J959" s="185"/>
      <c r="M959" s="185"/>
      <c r="N959" s="185"/>
    </row>
    <row r="960" spans="4:14" ht="12.75" x14ac:dyDescent="0.2">
      <c r="D960" s="185"/>
      <c r="E960" s="185"/>
      <c r="F960" s="185"/>
      <c r="G960" s="185"/>
      <c r="H960" s="185"/>
      <c r="I960" s="185"/>
      <c r="J960" s="185"/>
      <c r="M960" s="185"/>
      <c r="N960" s="185"/>
    </row>
    <row r="961" spans="4:14" ht="12.75" x14ac:dyDescent="0.2">
      <c r="D961" s="185"/>
      <c r="E961" s="185"/>
      <c r="F961" s="185"/>
      <c r="G961" s="185"/>
      <c r="H961" s="185"/>
      <c r="I961" s="185"/>
      <c r="J961" s="185"/>
      <c r="M961" s="185"/>
      <c r="N961" s="185"/>
    </row>
    <row r="962" spans="4:14" ht="12.75" x14ac:dyDescent="0.2">
      <c r="D962" s="185"/>
      <c r="E962" s="185"/>
      <c r="F962" s="185"/>
      <c r="G962" s="185"/>
      <c r="H962" s="185"/>
      <c r="I962" s="185"/>
      <c r="J962" s="185"/>
      <c r="M962" s="185"/>
      <c r="N962" s="185"/>
    </row>
    <row r="963" spans="4:14" ht="12.75" x14ac:dyDescent="0.2">
      <c r="D963" s="185"/>
      <c r="E963" s="185"/>
      <c r="F963" s="185"/>
      <c r="G963" s="185"/>
      <c r="H963" s="185"/>
      <c r="I963" s="185"/>
      <c r="J963" s="185"/>
      <c r="M963" s="185"/>
      <c r="N963" s="185"/>
    </row>
    <row r="964" spans="4:14" ht="12.75" x14ac:dyDescent="0.2">
      <c r="D964" s="185"/>
      <c r="E964" s="185"/>
      <c r="F964" s="185"/>
      <c r="G964" s="185"/>
      <c r="H964" s="185"/>
      <c r="I964" s="185"/>
      <c r="J964" s="185"/>
      <c r="M964" s="185"/>
      <c r="N964" s="185"/>
    </row>
    <row r="965" spans="4:14" ht="12.75" x14ac:dyDescent="0.2">
      <c r="D965" s="185"/>
      <c r="E965" s="185"/>
      <c r="F965" s="185"/>
      <c r="G965" s="185"/>
      <c r="H965" s="185"/>
      <c r="I965" s="185"/>
      <c r="J965" s="185"/>
      <c r="M965" s="185"/>
      <c r="N965" s="185"/>
    </row>
    <row r="966" spans="4:14" ht="12.75" x14ac:dyDescent="0.2">
      <c r="D966" s="185"/>
      <c r="E966" s="185"/>
      <c r="F966" s="185"/>
      <c r="G966" s="185"/>
      <c r="H966" s="185"/>
      <c r="I966" s="185"/>
      <c r="J966" s="185"/>
      <c r="M966" s="185"/>
      <c r="N966" s="185"/>
    </row>
    <row r="967" spans="4:14" ht="12.75" x14ac:dyDescent="0.2">
      <c r="D967" s="185"/>
      <c r="E967" s="185"/>
      <c r="F967" s="185"/>
      <c r="G967" s="185"/>
      <c r="H967" s="185"/>
      <c r="I967" s="185"/>
      <c r="J967" s="185"/>
      <c r="M967" s="185"/>
      <c r="N967" s="185"/>
    </row>
    <row r="968" spans="4:14" ht="12.75" x14ac:dyDescent="0.2">
      <c r="D968" s="185"/>
      <c r="E968" s="185"/>
      <c r="F968" s="185"/>
      <c r="G968" s="185"/>
      <c r="H968" s="185"/>
      <c r="I968" s="185"/>
      <c r="J968" s="185"/>
      <c r="M968" s="185"/>
      <c r="N968" s="185"/>
    </row>
    <row r="969" spans="4:14" ht="12.75" x14ac:dyDescent="0.2">
      <c r="D969" s="185"/>
      <c r="E969" s="185"/>
      <c r="F969" s="185"/>
      <c r="G969" s="185"/>
      <c r="H969" s="185"/>
      <c r="I969" s="185"/>
      <c r="J969" s="185"/>
      <c r="M969" s="185"/>
      <c r="N969" s="185"/>
    </row>
    <row r="970" spans="4:14" ht="12.75" x14ac:dyDescent="0.2">
      <c r="D970" s="185"/>
      <c r="E970" s="185"/>
      <c r="F970" s="185"/>
      <c r="G970" s="185"/>
      <c r="H970" s="185"/>
      <c r="I970" s="185"/>
      <c r="J970" s="185"/>
      <c r="M970" s="185"/>
      <c r="N970" s="185"/>
    </row>
    <row r="971" spans="4:14" ht="12.75" x14ac:dyDescent="0.2">
      <c r="D971" s="185"/>
      <c r="E971" s="185"/>
      <c r="F971" s="185"/>
      <c r="G971" s="185"/>
      <c r="H971" s="185"/>
      <c r="I971" s="185"/>
      <c r="J971" s="185"/>
      <c r="M971" s="185"/>
      <c r="N971" s="185"/>
    </row>
    <row r="972" spans="4:14" ht="12.75" x14ac:dyDescent="0.2">
      <c r="D972" s="185"/>
      <c r="E972" s="185"/>
      <c r="F972" s="185"/>
      <c r="G972" s="185"/>
      <c r="H972" s="185"/>
      <c r="I972" s="185"/>
      <c r="J972" s="185"/>
      <c r="M972" s="185"/>
      <c r="N972" s="185"/>
    </row>
    <row r="973" spans="4:14" ht="12.75" x14ac:dyDescent="0.2">
      <c r="D973" s="185"/>
      <c r="E973" s="185"/>
      <c r="F973" s="185"/>
      <c r="G973" s="185"/>
      <c r="H973" s="185"/>
      <c r="I973" s="185"/>
      <c r="J973" s="185"/>
      <c r="M973" s="185"/>
      <c r="N973" s="185"/>
    </row>
    <row r="974" spans="4:14" ht="12.75" x14ac:dyDescent="0.2">
      <c r="D974" s="185"/>
      <c r="E974" s="185"/>
      <c r="F974" s="185"/>
      <c r="G974" s="185"/>
      <c r="H974" s="185"/>
      <c r="I974" s="185"/>
      <c r="J974" s="185"/>
      <c r="M974" s="185"/>
      <c r="N974" s="185"/>
    </row>
    <row r="975" spans="4:14" ht="12.75" x14ac:dyDescent="0.2">
      <c r="D975" s="185"/>
      <c r="E975" s="185"/>
      <c r="F975" s="185"/>
      <c r="G975" s="185"/>
      <c r="H975" s="185"/>
      <c r="I975" s="185"/>
      <c r="J975" s="185"/>
      <c r="M975" s="185"/>
      <c r="N975" s="185"/>
    </row>
    <row r="976" spans="4:14" ht="12.75" x14ac:dyDescent="0.2">
      <c r="D976" s="185"/>
      <c r="E976" s="185"/>
      <c r="F976" s="185"/>
      <c r="G976" s="185"/>
      <c r="H976" s="185"/>
      <c r="I976" s="185"/>
      <c r="J976" s="185"/>
      <c r="M976" s="185"/>
      <c r="N976" s="185"/>
    </row>
    <row r="977" spans="4:14" ht="12.75" x14ac:dyDescent="0.2">
      <c r="D977" s="185"/>
      <c r="E977" s="185"/>
      <c r="F977" s="185"/>
      <c r="G977" s="185"/>
      <c r="H977" s="185"/>
      <c r="I977" s="185"/>
      <c r="J977" s="185"/>
      <c r="M977" s="185"/>
      <c r="N977" s="185"/>
    </row>
    <row r="978" spans="4:14" ht="12.75" x14ac:dyDescent="0.2">
      <c r="D978" s="185"/>
      <c r="E978" s="185"/>
      <c r="F978" s="185"/>
      <c r="G978" s="185"/>
      <c r="H978" s="185"/>
      <c r="I978" s="185"/>
      <c r="J978" s="185"/>
      <c r="M978" s="185"/>
      <c r="N978" s="185"/>
    </row>
    <row r="979" spans="4:14" ht="12.75" x14ac:dyDescent="0.2">
      <c r="D979" s="185"/>
      <c r="E979" s="185"/>
      <c r="F979" s="185"/>
      <c r="G979" s="185"/>
      <c r="H979" s="185"/>
      <c r="I979" s="185"/>
      <c r="J979" s="185"/>
      <c r="M979" s="185"/>
      <c r="N979" s="185"/>
    </row>
    <row r="980" spans="4:14" ht="12.75" x14ac:dyDescent="0.2">
      <c r="D980" s="185"/>
      <c r="E980" s="185"/>
      <c r="F980" s="185"/>
      <c r="G980" s="185"/>
      <c r="H980" s="185"/>
      <c r="I980" s="185"/>
      <c r="J980" s="185"/>
      <c r="M980" s="185"/>
      <c r="N980" s="185"/>
    </row>
    <row r="981" spans="4:14" ht="12.75" x14ac:dyDescent="0.2">
      <c r="D981" s="185"/>
      <c r="E981" s="185"/>
      <c r="F981" s="185"/>
      <c r="G981" s="185"/>
      <c r="H981" s="185"/>
      <c r="I981" s="185"/>
      <c r="J981" s="185"/>
      <c r="M981" s="185"/>
      <c r="N981" s="185"/>
    </row>
    <row r="982" spans="4:14" ht="12.75" x14ac:dyDescent="0.2">
      <c r="D982" s="185"/>
      <c r="E982" s="185"/>
      <c r="F982" s="185"/>
      <c r="G982" s="185"/>
      <c r="H982" s="185"/>
      <c r="I982" s="185"/>
      <c r="J982" s="185"/>
      <c r="M982" s="185"/>
      <c r="N982" s="185"/>
    </row>
    <row r="983" spans="4:14" ht="12.75" x14ac:dyDescent="0.2">
      <c r="D983" s="185"/>
      <c r="E983" s="185"/>
      <c r="F983" s="185"/>
      <c r="G983" s="185"/>
      <c r="H983" s="185"/>
      <c r="I983" s="185"/>
      <c r="J983" s="185"/>
      <c r="M983" s="185"/>
      <c r="N983" s="185"/>
    </row>
    <row r="984" spans="4:14" ht="12.75" x14ac:dyDescent="0.2">
      <c r="D984" s="185"/>
      <c r="E984" s="185"/>
      <c r="F984" s="185"/>
      <c r="G984" s="185"/>
      <c r="H984" s="185"/>
      <c r="I984" s="185"/>
      <c r="J984" s="185"/>
      <c r="M984" s="185"/>
      <c r="N984" s="185"/>
    </row>
    <row r="985" spans="4:14" ht="12.75" x14ac:dyDescent="0.2">
      <c r="D985" s="185"/>
      <c r="E985" s="185"/>
      <c r="F985" s="185"/>
      <c r="G985" s="185"/>
      <c r="H985" s="185"/>
      <c r="I985" s="185"/>
      <c r="J985" s="185"/>
      <c r="M985" s="185"/>
      <c r="N985" s="185"/>
    </row>
    <row r="986" spans="4:14" ht="12.75" x14ac:dyDescent="0.2">
      <c r="D986" s="185"/>
      <c r="E986" s="185"/>
      <c r="F986" s="185"/>
      <c r="G986" s="185"/>
      <c r="H986" s="185"/>
      <c r="I986" s="185"/>
      <c r="J986" s="185"/>
      <c r="M986" s="185"/>
      <c r="N986" s="185"/>
    </row>
    <row r="987" spans="4:14" ht="12.75" x14ac:dyDescent="0.2">
      <c r="D987" s="185"/>
      <c r="E987" s="185"/>
      <c r="F987" s="185"/>
      <c r="G987" s="185"/>
      <c r="H987" s="185"/>
      <c r="I987" s="185"/>
      <c r="J987" s="185"/>
      <c r="M987" s="185"/>
      <c r="N987" s="185"/>
    </row>
    <row r="988" spans="4:14" ht="12.75" x14ac:dyDescent="0.2">
      <c r="D988" s="185"/>
      <c r="E988" s="185"/>
      <c r="F988" s="185"/>
      <c r="G988" s="185"/>
      <c r="H988" s="185"/>
      <c r="I988" s="185"/>
      <c r="J988" s="185"/>
      <c r="M988" s="185"/>
      <c r="N988" s="185"/>
    </row>
    <row r="989" spans="4:14" ht="12.75" x14ac:dyDescent="0.2">
      <c r="D989" s="185"/>
      <c r="E989" s="185"/>
      <c r="F989" s="185"/>
      <c r="G989" s="185"/>
      <c r="H989" s="185"/>
      <c r="I989" s="185"/>
      <c r="J989" s="185"/>
      <c r="M989" s="185"/>
      <c r="N989" s="185"/>
    </row>
    <row r="990" spans="4:14" ht="12.75" x14ac:dyDescent="0.2">
      <c r="D990" s="185"/>
      <c r="E990" s="185"/>
      <c r="F990" s="185"/>
      <c r="G990" s="185"/>
      <c r="H990" s="185"/>
      <c r="I990" s="185"/>
      <c r="J990" s="185"/>
      <c r="M990" s="185"/>
      <c r="N990" s="185"/>
    </row>
    <row r="991" spans="4:14" ht="12.75" x14ac:dyDescent="0.2">
      <c r="D991" s="185"/>
      <c r="E991" s="185"/>
      <c r="F991" s="185"/>
      <c r="G991" s="185"/>
      <c r="H991" s="185"/>
      <c r="I991" s="185"/>
      <c r="J991" s="185"/>
      <c r="M991" s="185"/>
      <c r="N991" s="185"/>
    </row>
    <row r="992" spans="4:14" ht="12.75" x14ac:dyDescent="0.2">
      <c r="D992" s="185"/>
      <c r="E992" s="185"/>
      <c r="F992" s="185"/>
      <c r="G992" s="185"/>
      <c r="H992" s="185"/>
      <c r="I992" s="185"/>
      <c r="J992" s="185"/>
      <c r="M992" s="185"/>
      <c r="N992" s="185"/>
    </row>
    <row r="993" spans="4:14" ht="12.75" x14ac:dyDescent="0.2">
      <c r="D993" s="185"/>
      <c r="E993" s="185"/>
      <c r="F993" s="185"/>
      <c r="G993" s="185"/>
      <c r="H993" s="185"/>
      <c r="I993" s="185"/>
      <c r="J993" s="185"/>
      <c r="M993" s="185"/>
      <c r="N993" s="185"/>
    </row>
    <row r="994" spans="4:14" ht="12.75" x14ac:dyDescent="0.2">
      <c r="D994" s="185"/>
      <c r="E994" s="185"/>
      <c r="F994" s="185"/>
      <c r="G994" s="185"/>
      <c r="H994" s="185"/>
      <c r="I994" s="185"/>
      <c r="J994" s="185"/>
      <c r="M994" s="185"/>
      <c r="N994" s="185"/>
    </row>
    <row r="995" spans="4:14" ht="12.75" x14ac:dyDescent="0.2">
      <c r="D995" s="185"/>
      <c r="E995" s="185"/>
      <c r="F995" s="185"/>
      <c r="G995" s="185"/>
      <c r="H995" s="185"/>
      <c r="I995" s="185"/>
      <c r="J995" s="185"/>
      <c r="M995" s="185"/>
      <c r="N995" s="185"/>
    </row>
  </sheetData>
  <autoFilter ref="A3:Y9" xr:uid="{00000000-0009-0000-0000-000004000000}">
    <sortState xmlns:xlrd2="http://schemas.microsoft.com/office/spreadsheetml/2017/richdata2" ref="A3:Y9">
      <sortCondition descending="1" sortBy="cellColor" ref="A3:A9" dxfId="0"/>
    </sortState>
  </autoFilter>
  <mergeCells count="1">
    <mergeCell ref="F1:M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S1000"/>
  <sheetViews>
    <sheetView workbookViewId="0">
      <selection activeCell="A3" sqref="A3:XFD7"/>
    </sheetView>
  </sheetViews>
  <sheetFormatPr defaultColWidth="12.7109375" defaultRowHeight="15.75" customHeight="1" x14ac:dyDescent="0.2"/>
  <cols>
    <col min="1" max="1" width="12.42578125" customWidth="1"/>
    <col min="2" max="2" width="42" customWidth="1"/>
    <col min="3" max="3" width="23.7109375" customWidth="1"/>
    <col min="4" max="4" width="10.7109375" customWidth="1"/>
    <col min="5" max="5" width="8" customWidth="1"/>
    <col min="6" max="6" width="6.85546875" customWidth="1"/>
    <col min="7" max="7" width="12.28515625" customWidth="1"/>
    <col min="8" max="8" width="15.28515625" customWidth="1"/>
    <col min="9" max="9" width="22.28515625" customWidth="1"/>
    <col min="10" max="10" width="16.140625" customWidth="1"/>
    <col min="11" max="11" width="18.28515625" customWidth="1"/>
    <col min="12" max="12" width="11" customWidth="1"/>
    <col min="13" max="13" width="8.85546875" customWidth="1"/>
    <col min="14" max="14" width="64.42578125" customWidth="1"/>
  </cols>
  <sheetData>
    <row r="1" spans="1:19" ht="15.75" customHeight="1" x14ac:dyDescent="0.25">
      <c r="A1" s="247" t="s">
        <v>5201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15"/>
      <c r="P1" s="215"/>
      <c r="Q1" s="215"/>
      <c r="R1" s="215"/>
      <c r="S1" s="215"/>
    </row>
    <row r="2" spans="1:19" ht="15.75" customHeight="1" x14ac:dyDescent="0.25">
      <c r="A2" s="216" t="s">
        <v>5202</v>
      </c>
      <c r="B2" s="217" t="s">
        <v>5203</v>
      </c>
      <c r="C2" s="217" t="s">
        <v>5204</v>
      </c>
      <c r="D2" s="217" t="s">
        <v>5205</v>
      </c>
      <c r="E2" s="217" t="s">
        <v>5206</v>
      </c>
      <c r="F2" s="217" t="s">
        <v>5207</v>
      </c>
      <c r="G2" s="218" t="s">
        <v>5208</v>
      </c>
      <c r="H2" s="219" t="s">
        <v>5209</v>
      </c>
      <c r="I2" s="218" t="s">
        <v>5210</v>
      </c>
      <c r="J2" s="219" t="s">
        <v>5211</v>
      </c>
      <c r="K2" s="218" t="s">
        <v>5210</v>
      </c>
      <c r="L2" s="219" t="s">
        <v>5212</v>
      </c>
      <c r="M2" s="219" t="s">
        <v>5213</v>
      </c>
      <c r="N2" s="219" t="s">
        <v>1198</v>
      </c>
      <c r="O2" s="215"/>
      <c r="P2" s="215"/>
      <c r="Q2" s="215"/>
      <c r="R2" s="215"/>
      <c r="S2" s="215"/>
    </row>
    <row r="3" spans="1:19" s="224" customFormat="1" ht="12.75" x14ac:dyDescent="0.2">
      <c r="A3" s="221">
        <v>722633485</v>
      </c>
      <c r="B3" s="222" t="s">
        <v>5214</v>
      </c>
      <c r="C3" s="222" t="s">
        <v>5215</v>
      </c>
      <c r="D3" s="222" t="s">
        <v>5216</v>
      </c>
      <c r="E3" s="222" t="s">
        <v>5217</v>
      </c>
      <c r="F3" s="223">
        <v>32162</v>
      </c>
      <c r="G3" s="222" t="s">
        <v>5218</v>
      </c>
      <c r="H3" s="222"/>
      <c r="I3" s="222"/>
      <c r="J3" s="222"/>
      <c r="K3" s="222"/>
      <c r="L3" s="222" t="s">
        <v>5219</v>
      </c>
      <c r="M3" s="221" t="s">
        <v>5187</v>
      </c>
      <c r="N3" s="222" t="s">
        <v>5220</v>
      </c>
      <c r="O3" s="222"/>
      <c r="P3" s="222"/>
      <c r="Q3" s="222"/>
      <c r="R3" s="222"/>
      <c r="S3" s="222"/>
    </row>
    <row r="4" spans="1:19" s="224" customFormat="1" ht="12.75" x14ac:dyDescent="0.2">
      <c r="A4" s="221">
        <v>722576128</v>
      </c>
      <c r="B4" s="225" t="s">
        <v>5221</v>
      </c>
      <c r="C4" s="225" t="s">
        <v>5222</v>
      </c>
      <c r="D4" s="222" t="s">
        <v>5223</v>
      </c>
      <c r="E4" s="222" t="s">
        <v>5217</v>
      </c>
      <c r="F4" s="223">
        <v>34762</v>
      </c>
      <c r="G4" s="222" t="s">
        <v>5224</v>
      </c>
      <c r="H4" s="222"/>
      <c r="I4" s="222"/>
      <c r="J4" s="222"/>
      <c r="K4" s="222"/>
      <c r="L4" s="222" t="s">
        <v>5219</v>
      </c>
      <c r="M4" s="221" t="s">
        <v>5187</v>
      </c>
      <c r="N4" s="222" t="s">
        <v>5225</v>
      </c>
      <c r="O4" s="222"/>
      <c r="P4" s="222"/>
      <c r="Q4" s="222"/>
      <c r="R4" s="222"/>
      <c r="S4" s="222"/>
    </row>
    <row r="5" spans="1:19" s="224" customFormat="1" ht="12.75" x14ac:dyDescent="0.2">
      <c r="A5" s="221">
        <v>100119917</v>
      </c>
      <c r="B5" s="222" t="s">
        <v>5226</v>
      </c>
      <c r="C5" s="222" t="s">
        <v>5227</v>
      </c>
      <c r="D5" s="222" t="s">
        <v>5216</v>
      </c>
      <c r="E5" s="222" t="s">
        <v>5217</v>
      </c>
      <c r="F5" s="223">
        <v>32162</v>
      </c>
      <c r="G5" s="222" t="s">
        <v>5228</v>
      </c>
      <c r="H5" s="222"/>
      <c r="I5" s="222"/>
      <c r="J5" s="222"/>
      <c r="K5" s="222"/>
      <c r="L5" s="222" t="s">
        <v>5219</v>
      </c>
      <c r="M5" s="221" t="s">
        <v>5187</v>
      </c>
      <c r="N5" s="222" t="s">
        <v>5229</v>
      </c>
      <c r="O5" s="222"/>
      <c r="P5" s="222"/>
      <c r="Q5" s="222"/>
      <c r="R5" s="222"/>
      <c r="S5" s="222"/>
    </row>
    <row r="6" spans="1:19" s="224" customFormat="1" ht="12.75" x14ac:dyDescent="0.2">
      <c r="A6" s="221">
        <v>100119919</v>
      </c>
      <c r="B6" s="222" t="s">
        <v>5230</v>
      </c>
      <c r="C6" s="222" t="s">
        <v>5231</v>
      </c>
      <c r="D6" s="222" t="s">
        <v>5223</v>
      </c>
      <c r="E6" s="222" t="s">
        <v>5217</v>
      </c>
      <c r="F6" s="223">
        <v>34762</v>
      </c>
      <c r="G6" s="222" t="s">
        <v>5232</v>
      </c>
      <c r="H6" s="222"/>
      <c r="I6" s="222"/>
      <c r="J6" s="222"/>
      <c r="K6" s="222"/>
      <c r="L6" s="222" t="s">
        <v>5219</v>
      </c>
      <c r="M6" s="221" t="s">
        <v>5187</v>
      </c>
      <c r="N6" s="222"/>
      <c r="O6" s="222"/>
      <c r="P6" s="222"/>
      <c r="Q6" s="222"/>
      <c r="R6" s="222"/>
      <c r="S6" s="222"/>
    </row>
    <row r="7" spans="1:19" s="224" customFormat="1" ht="12.75" x14ac:dyDescent="0.2">
      <c r="A7" s="221">
        <v>100119918</v>
      </c>
      <c r="B7" s="222" t="s">
        <v>5233</v>
      </c>
      <c r="C7" s="222" t="s">
        <v>5234</v>
      </c>
      <c r="D7" s="222" t="s">
        <v>5216</v>
      </c>
      <c r="E7" s="222" t="s">
        <v>5217</v>
      </c>
      <c r="F7" s="223">
        <v>32162</v>
      </c>
      <c r="G7" s="222" t="s">
        <v>5235</v>
      </c>
      <c r="H7" s="222"/>
      <c r="I7" s="222"/>
      <c r="J7" s="222"/>
      <c r="K7" s="222"/>
      <c r="L7" s="222" t="s">
        <v>5219</v>
      </c>
      <c r="M7" s="221" t="s">
        <v>5187</v>
      </c>
      <c r="N7" s="222"/>
      <c r="O7" s="222"/>
      <c r="P7" s="222"/>
      <c r="Q7" s="222"/>
      <c r="R7" s="222"/>
      <c r="S7" s="222"/>
    </row>
    <row r="8" spans="1:19" ht="12.75" x14ac:dyDescent="0.2">
      <c r="F8" s="220"/>
    </row>
    <row r="9" spans="1:19" ht="12.75" x14ac:dyDescent="0.2">
      <c r="F9" s="220"/>
    </row>
    <row r="10" spans="1:19" ht="12.75" x14ac:dyDescent="0.2">
      <c r="F10" s="220"/>
    </row>
    <row r="11" spans="1:19" ht="12.75" x14ac:dyDescent="0.2">
      <c r="F11" s="220"/>
    </row>
    <row r="12" spans="1:19" ht="12.75" x14ac:dyDescent="0.2">
      <c r="F12" s="220"/>
    </row>
    <row r="13" spans="1:19" ht="12.75" x14ac:dyDescent="0.2">
      <c r="F13" s="220"/>
    </row>
    <row r="14" spans="1:19" ht="12.75" x14ac:dyDescent="0.2">
      <c r="B14" s="67"/>
      <c r="F14" s="220"/>
    </row>
    <row r="15" spans="1:19" ht="12.75" x14ac:dyDescent="0.2">
      <c r="F15" s="220"/>
    </row>
    <row r="16" spans="1:19" ht="12.75" x14ac:dyDescent="0.2">
      <c r="F16" s="220"/>
    </row>
    <row r="17" spans="6:6" ht="12.75" x14ac:dyDescent="0.2">
      <c r="F17" s="220"/>
    </row>
    <row r="18" spans="6:6" ht="12.75" x14ac:dyDescent="0.2">
      <c r="F18" s="220"/>
    </row>
    <row r="19" spans="6:6" ht="12.75" x14ac:dyDescent="0.2">
      <c r="F19" s="220"/>
    </row>
    <row r="20" spans="6:6" ht="12.75" x14ac:dyDescent="0.2">
      <c r="F20" s="220"/>
    </row>
    <row r="21" spans="6:6" ht="12.75" x14ac:dyDescent="0.2">
      <c r="F21" s="220"/>
    </row>
    <row r="22" spans="6:6" ht="12.75" x14ac:dyDescent="0.2">
      <c r="F22" s="220"/>
    </row>
    <row r="23" spans="6:6" ht="12.75" x14ac:dyDescent="0.2">
      <c r="F23" s="220"/>
    </row>
    <row r="24" spans="6:6" ht="12.75" x14ac:dyDescent="0.2">
      <c r="F24" s="220"/>
    </row>
    <row r="25" spans="6:6" ht="12.75" x14ac:dyDescent="0.2">
      <c r="F25" s="220"/>
    </row>
    <row r="26" spans="6:6" ht="12.75" x14ac:dyDescent="0.2">
      <c r="F26" s="220"/>
    </row>
    <row r="27" spans="6:6" ht="12.75" x14ac:dyDescent="0.2">
      <c r="F27" s="220"/>
    </row>
    <row r="28" spans="6:6" ht="12.75" x14ac:dyDescent="0.2">
      <c r="F28" s="220"/>
    </row>
    <row r="29" spans="6:6" ht="12.75" x14ac:dyDescent="0.2">
      <c r="F29" s="220"/>
    </row>
    <row r="30" spans="6:6" ht="12.75" x14ac:dyDescent="0.2">
      <c r="F30" s="220"/>
    </row>
    <row r="31" spans="6:6" ht="12.75" x14ac:dyDescent="0.2">
      <c r="F31" s="220"/>
    </row>
    <row r="32" spans="6:6" ht="12.75" x14ac:dyDescent="0.2">
      <c r="F32" s="220"/>
    </row>
    <row r="33" spans="6:6" ht="12.75" x14ac:dyDescent="0.2">
      <c r="F33" s="220"/>
    </row>
    <row r="34" spans="6:6" ht="12.75" x14ac:dyDescent="0.2">
      <c r="F34" s="220"/>
    </row>
    <row r="35" spans="6:6" ht="12.75" x14ac:dyDescent="0.2">
      <c r="F35" s="220"/>
    </row>
    <row r="36" spans="6:6" ht="12.75" x14ac:dyDescent="0.2">
      <c r="F36" s="220"/>
    </row>
    <row r="37" spans="6:6" ht="12.75" x14ac:dyDescent="0.2">
      <c r="F37" s="220"/>
    </row>
    <row r="38" spans="6:6" ht="12.75" x14ac:dyDescent="0.2">
      <c r="F38" s="220"/>
    </row>
    <row r="39" spans="6:6" ht="12.75" x14ac:dyDescent="0.2">
      <c r="F39" s="220"/>
    </row>
    <row r="40" spans="6:6" ht="12.75" x14ac:dyDescent="0.2">
      <c r="F40" s="220"/>
    </row>
    <row r="41" spans="6:6" ht="12.75" x14ac:dyDescent="0.2">
      <c r="F41" s="220"/>
    </row>
    <row r="42" spans="6:6" ht="12.75" x14ac:dyDescent="0.2">
      <c r="F42" s="220"/>
    </row>
    <row r="43" spans="6:6" ht="12.75" x14ac:dyDescent="0.2">
      <c r="F43" s="220"/>
    </row>
    <row r="44" spans="6:6" ht="12.75" x14ac:dyDescent="0.2">
      <c r="F44" s="220"/>
    </row>
    <row r="45" spans="6:6" ht="12.75" x14ac:dyDescent="0.2">
      <c r="F45" s="220"/>
    </row>
    <row r="46" spans="6:6" ht="12.75" x14ac:dyDescent="0.2">
      <c r="F46" s="220"/>
    </row>
    <row r="47" spans="6:6" ht="12.75" x14ac:dyDescent="0.2">
      <c r="F47" s="220"/>
    </row>
    <row r="48" spans="6:6" ht="12.75" x14ac:dyDescent="0.2">
      <c r="F48" s="220"/>
    </row>
    <row r="49" spans="6:6" ht="12.75" x14ac:dyDescent="0.2">
      <c r="F49" s="220"/>
    </row>
    <row r="50" spans="6:6" ht="12.75" x14ac:dyDescent="0.2">
      <c r="F50" s="220"/>
    </row>
    <row r="51" spans="6:6" ht="12.75" x14ac:dyDescent="0.2">
      <c r="F51" s="220"/>
    </row>
    <row r="52" spans="6:6" ht="12.75" x14ac:dyDescent="0.2">
      <c r="F52" s="220"/>
    </row>
    <row r="53" spans="6:6" ht="12.75" x14ac:dyDescent="0.2">
      <c r="F53" s="220"/>
    </row>
    <row r="54" spans="6:6" ht="12.75" x14ac:dyDescent="0.2">
      <c r="F54" s="220"/>
    </row>
    <row r="55" spans="6:6" ht="12.75" x14ac:dyDescent="0.2">
      <c r="F55" s="220"/>
    </row>
    <row r="56" spans="6:6" ht="12.75" x14ac:dyDescent="0.2">
      <c r="F56" s="220"/>
    </row>
    <row r="57" spans="6:6" ht="12.75" x14ac:dyDescent="0.2">
      <c r="F57" s="220"/>
    </row>
    <row r="58" spans="6:6" ht="12.75" x14ac:dyDescent="0.2">
      <c r="F58" s="220"/>
    </row>
    <row r="59" spans="6:6" ht="12.75" x14ac:dyDescent="0.2">
      <c r="F59" s="220"/>
    </row>
    <row r="60" spans="6:6" ht="12.75" x14ac:dyDescent="0.2">
      <c r="F60" s="220"/>
    </row>
    <row r="61" spans="6:6" ht="12.75" x14ac:dyDescent="0.2">
      <c r="F61" s="220"/>
    </row>
    <row r="62" spans="6:6" ht="12.75" x14ac:dyDescent="0.2">
      <c r="F62" s="220"/>
    </row>
    <row r="63" spans="6:6" ht="12.75" x14ac:dyDescent="0.2">
      <c r="F63" s="220"/>
    </row>
    <row r="64" spans="6:6" ht="12.75" x14ac:dyDescent="0.2">
      <c r="F64" s="220"/>
    </row>
    <row r="65" spans="6:6" ht="12.75" x14ac:dyDescent="0.2">
      <c r="F65" s="220"/>
    </row>
    <row r="66" spans="6:6" ht="12.75" x14ac:dyDescent="0.2">
      <c r="F66" s="220"/>
    </row>
    <row r="67" spans="6:6" ht="12.75" x14ac:dyDescent="0.2">
      <c r="F67" s="220"/>
    </row>
    <row r="68" spans="6:6" ht="12.75" x14ac:dyDescent="0.2">
      <c r="F68" s="220"/>
    </row>
    <row r="69" spans="6:6" ht="12.75" x14ac:dyDescent="0.2">
      <c r="F69" s="220"/>
    </row>
    <row r="70" spans="6:6" ht="12.75" x14ac:dyDescent="0.2">
      <c r="F70" s="220"/>
    </row>
    <row r="71" spans="6:6" ht="12.75" x14ac:dyDescent="0.2">
      <c r="F71" s="220"/>
    </row>
    <row r="72" spans="6:6" ht="12.75" x14ac:dyDescent="0.2">
      <c r="F72" s="220"/>
    </row>
    <row r="73" spans="6:6" ht="12.75" x14ac:dyDescent="0.2">
      <c r="F73" s="220"/>
    </row>
    <row r="74" spans="6:6" ht="12.75" x14ac:dyDescent="0.2">
      <c r="F74" s="220"/>
    </row>
    <row r="75" spans="6:6" ht="12.75" x14ac:dyDescent="0.2">
      <c r="F75" s="220"/>
    </row>
    <row r="76" spans="6:6" ht="12.75" x14ac:dyDescent="0.2">
      <c r="F76" s="220"/>
    </row>
    <row r="77" spans="6:6" ht="12.75" x14ac:dyDescent="0.2">
      <c r="F77" s="220"/>
    </row>
    <row r="78" spans="6:6" ht="12.75" x14ac:dyDescent="0.2">
      <c r="F78" s="220"/>
    </row>
    <row r="79" spans="6:6" ht="12.75" x14ac:dyDescent="0.2">
      <c r="F79" s="220"/>
    </row>
    <row r="80" spans="6:6" ht="12.75" x14ac:dyDescent="0.2">
      <c r="F80" s="220"/>
    </row>
    <row r="81" spans="6:6" ht="12.75" x14ac:dyDescent="0.2">
      <c r="F81" s="220"/>
    </row>
    <row r="82" spans="6:6" ht="12.75" x14ac:dyDescent="0.2">
      <c r="F82" s="220"/>
    </row>
    <row r="83" spans="6:6" ht="12.75" x14ac:dyDescent="0.2">
      <c r="F83" s="220"/>
    </row>
    <row r="84" spans="6:6" ht="12.75" x14ac:dyDescent="0.2">
      <c r="F84" s="220"/>
    </row>
    <row r="85" spans="6:6" ht="12.75" x14ac:dyDescent="0.2">
      <c r="F85" s="220"/>
    </row>
    <row r="86" spans="6:6" ht="12.75" x14ac:dyDescent="0.2">
      <c r="F86" s="220"/>
    </row>
    <row r="87" spans="6:6" ht="12.75" x14ac:dyDescent="0.2">
      <c r="F87" s="220"/>
    </row>
    <row r="88" spans="6:6" ht="12.75" x14ac:dyDescent="0.2">
      <c r="F88" s="220"/>
    </row>
    <row r="89" spans="6:6" ht="12.75" x14ac:dyDescent="0.2">
      <c r="F89" s="220"/>
    </row>
    <row r="90" spans="6:6" ht="12.75" x14ac:dyDescent="0.2">
      <c r="F90" s="220"/>
    </row>
    <row r="91" spans="6:6" ht="12.75" x14ac:dyDescent="0.2">
      <c r="F91" s="220"/>
    </row>
    <row r="92" spans="6:6" ht="12.75" x14ac:dyDescent="0.2">
      <c r="F92" s="220"/>
    </row>
    <row r="93" spans="6:6" ht="12.75" x14ac:dyDescent="0.2">
      <c r="F93" s="220"/>
    </row>
    <row r="94" spans="6:6" ht="12.75" x14ac:dyDescent="0.2">
      <c r="F94" s="220"/>
    </row>
    <row r="95" spans="6:6" ht="12.75" x14ac:dyDescent="0.2">
      <c r="F95" s="220"/>
    </row>
    <row r="96" spans="6:6" ht="12.75" x14ac:dyDescent="0.2">
      <c r="F96" s="220"/>
    </row>
    <row r="97" spans="6:6" ht="12.75" x14ac:dyDescent="0.2">
      <c r="F97" s="220"/>
    </row>
    <row r="98" spans="6:6" ht="12.75" x14ac:dyDescent="0.2">
      <c r="F98" s="220"/>
    </row>
    <row r="99" spans="6:6" ht="12.75" x14ac:dyDescent="0.2">
      <c r="F99" s="220"/>
    </row>
    <row r="100" spans="6:6" ht="12.75" x14ac:dyDescent="0.2">
      <c r="F100" s="220"/>
    </row>
    <row r="101" spans="6:6" ht="12.75" x14ac:dyDescent="0.2">
      <c r="F101" s="220"/>
    </row>
    <row r="102" spans="6:6" ht="12.75" x14ac:dyDescent="0.2">
      <c r="F102" s="220"/>
    </row>
    <row r="103" spans="6:6" ht="12.75" x14ac:dyDescent="0.2">
      <c r="F103" s="220"/>
    </row>
    <row r="104" spans="6:6" ht="12.75" x14ac:dyDescent="0.2">
      <c r="F104" s="220"/>
    </row>
    <row r="105" spans="6:6" ht="12.75" x14ac:dyDescent="0.2">
      <c r="F105" s="220"/>
    </row>
    <row r="106" spans="6:6" ht="12.75" x14ac:dyDescent="0.2">
      <c r="F106" s="220"/>
    </row>
    <row r="107" spans="6:6" ht="12.75" x14ac:dyDescent="0.2">
      <c r="F107" s="220"/>
    </row>
    <row r="108" spans="6:6" ht="12.75" x14ac:dyDescent="0.2">
      <c r="F108" s="220"/>
    </row>
    <row r="109" spans="6:6" ht="12.75" x14ac:dyDescent="0.2">
      <c r="F109" s="220"/>
    </row>
    <row r="110" spans="6:6" ht="12.75" x14ac:dyDescent="0.2">
      <c r="F110" s="220"/>
    </row>
    <row r="111" spans="6:6" ht="12.75" x14ac:dyDescent="0.2">
      <c r="F111" s="220"/>
    </row>
    <row r="112" spans="6:6" ht="12.75" x14ac:dyDescent="0.2">
      <c r="F112" s="220"/>
    </row>
    <row r="113" spans="6:6" ht="12.75" x14ac:dyDescent="0.2">
      <c r="F113" s="220"/>
    </row>
    <row r="114" spans="6:6" ht="12.75" x14ac:dyDescent="0.2">
      <c r="F114" s="220"/>
    </row>
    <row r="115" spans="6:6" ht="12.75" x14ac:dyDescent="0.2">
      <c r="F115" s="220"/>
    </row>
    <row r="116" spans="6:6" ht="12.75" x14ac:dyDescent="0.2">
      <c r="F116" s="220"/>
    </row>
    <row r="117" spans="6:6" ht="12.75" x14ac:dyDescent="0.2">
      <c r="F117" s="220"/>
    </row>
    <row r="118" spans="6:6" ht="12.75" x14ac:dyDescent="0.2">
      <c r="F118" s="220"/>
    </row>
    <row r="119" spans="6:6" ht="12.75" x14ac:dyDescent="0.2">
      <c r="F119" s="220"/>
    </row>
    <row r="120" spans="6:6" ht="12.75" x14ac:dyDescent="0.2">
      <c r="F120" s="220"/>
    </row>
    <row r="121" spans="6:6" ht="12.75" x14ac:dyDescent="0.2">
      <c r="F121" s="220"/>
    </row>
    <row r="122" spans="6:6" ht="12.75" x14ac:dyDescent="0.2">
      <c r="F122" s="220"/>
    </row>
    <row r="123" spans="6:6" ht="12.75" x14ac:dyDescent="0.2">
      <c r="F123" s="220"/>
    </row>
    <row r="124" spans="6:6" ht="12.75" x14ac:dyDescent="0.2">
      <c r="F124" s="220"/>
    </row>
    <row r="125" spans="6:6" ht="12.75" x14ac:dyDescent="0.2">
      <c r="F125" s="220"/>
    </row>
    <row r="126" spans="6:6" ht="12.75" x14ac:dyDescent="0.2">
      <c r="F126" s="220"/>
    </row>
    <row r="127" spans="6:6" ht="12.75" x14ac:dyDescent="0.2">
      <c r="F127" s="220"/>
    </row>
    <row r="128" spans="6:6" ht="12.75" x14ac:dyDescent="0.2">
      <c r="F128" s="220"/>
    </row>
    <row r="129" spans="6:6" ht="12.75" x14ac:dyDescent="0.2">
      <c r="F129" s="220"/>
    </row>
    <row r="130" spans="6:6" ht="12.75" x14ac:dyDescent="0.2">
      <c r="F130" s="220"/>
    </row>
    <row r="131" spans="6:6" ht="12.75" x14ac:dyDescent="0.2">
      <c r="F131" s="220"/>
    </row>
    <row r="132" spans="6:6" ht="12.75" x14ac:dyDescent="0.2">
      <c r="F132" s="220"/>
    </row>
    <row r="133" spans="6:6" ht="12.75" x14ac:dyDescent="0.2">
      <c r="F133" s="220"/>
    </row>
    <row r="134" spans="6:6" ht="12.75" x14ac:dyDescent="0.2">
      <c r="F134" s="220"/>
    </row>
    <row r="135" spans="6:6" ht="12.75" x14ac:dyDescent="0.2">
      <c r="F135" s="220"/>
    </row>
    <row r="136" spans="6:6" ht="12.75" x14ac:dyDescent="0.2">
      <c r="F136" s="220"/>
    </row>
    <row r="137" spans="6:6" ht="12.75" x14ac:dyDescent="0.2">
      <c r="F137" s="220"/>
    </row>
    <row r="138" spans="6:6" ht="12.75" x14ac:dyDescent="0.2">
      <c r="F138" s="220"/>
    </row>
    <row r="139" spans="6:6" ht="12.75" x14ac:dyDescent="0.2">
      <c r="F139" s="220"/>
    </row>
    <row r="140" spans="6:6" ht="12.75" x14ac:dyDescent="0.2">
      <c r="F140" s="220"/>
    </row>
    <row r="141" spans="6:6" ht="12.75" x14ac:dyDescent="0.2">
      <c r="F141" s="220"/>
    </row>
    <row r="142" spans="6:6" ht="12.75" x14ac:dyDescent="0.2">
      <c r="F142" s="220"/>
    </row>
    <row r="143" spans="6:6" ht="12.75" x14ac:dyDescent="0.2">
      <c r="F143" s="220"/>
    </row>
    <row r="144" spans="6:6" ht="12.75" x14ac:dyDescent="0.2">
      <c r="F144" s="220"/>
    </row>
    <row r="145" spans="6:6" ht="12.75" x14ac:dyDescent="0.2">
      <c r="F145" s="220"/>
    </row>
    <row r="146" spans="6:6" ht="12.75" x14ac:dyDescent="0.2">
      <c r="F146" s="220"/>
    </row>
    <row r="147" spans="6:6" ht="12.75" x14ac:dyDescent="0.2">
      <c r="F147" s="220"/>
    </row>
    <row r="148" spans="6:6" ht="12.75" x14ac:dyDescent="0.2">
      <c r="F148" s="220"/>
    </row>
    <row r="149" spans="6:6" ht="12.75" x14ac:dyDescent="0.2">
      <c r="F149" s="220"/>
    </row>
    <row r="150" spans="6:6" ht="12.75" x14ac:dyDescent="0.2">
      <c r="F150" s="220"/>
    </row>
    <row r="151" spans="6:6" ht="12.75" x14ac:dyDescent="0.2">
      <c r="F151" s="220"/>
    </row>
    <row r="152" spans="6:6" ht="12.75" x14ac:dyDescent="0.2">
      <c r="F152" s="220"/>
    </row>
    <row r="153" spans="6:6" ht="12.75" x14ac:dyDescent="0.2">
      <c r="F153" s="220"/>
    </row>
    <row r="154" spans="6:6" ht="12.75" x14ac:dyDescent="0.2">
      <c r="F154" s="220"/>
    </row>
    <row r="155" spans="6:6" ht="12.75" x14ac:dyDescent="0.2">
      <c r="F155" s="220"/>
    </row>
    <row r="156" spans="6:6" ht="12.75" x14ac:dyDescent="0.2">
      <c r="F156" s="220"/>
    </row>
    <row r="157" spans="6:6" ht="12.75" x14ac:dyDescent="0.2">
      <c r="F157" s="220"/>
    </row>
    <row r="158" spans="6:6" ht="12.75" x14ac:dyDescent="0.2">
      <c r="F158" s="220"/>
    </row>
    <row r="159" spans="6:6" ht="12.75" x14ac:dyDescent="0.2">
      <c r="F159" s="220"/>
    </row>
    <row r="160" spans="6:6" ht="12.75" x14ac:dyDescent="0.2">
      <c r="F160" s="220"/>
    </row>
    <row r="161" spans="6:6" ht="12.75" x14ac:dyDescent="0.2">
      <c r="F161" s="220"/>
    </row>
    <row r="162" spans="6:6" ht="12.75" x14ac:dyDescent="0.2">
      <c r="F162" s="220"/>
    </row>
    <row r="163" spans="6:6" ht="12.75" x14ac:dyDescent="0.2">
      <c r="F163" s="220"/>
    </row>
    <row r="164" spans="6:6" ht="12.75" x14ac:dyDescent="0.2">
      <c r="F164" s="220"/>
    </row>
    <row r="165" spans="6:6" ht="12.75" x14ac:dyDescent="0.2">
      <c r="F165" s="220"/>
    </row>
    <row r="166" spans="6:6" ht="12.75" x14ac:dyDescent="0.2">
      <c r="F166" s="220"/>
    </row>
    <row r="167" spans="6:6" ht="12.75" x14ac:dyDescent="0.2">
      <c r="F167" s="220"/>
    </row>
    <row r="168" spans="6:6" ht="12.75" x14ac:dyDescent="0.2">
      <c r="F168" s="220"/>
    </row>
    <row r="169" spans="6:6" ht="12.75" x14ac:dyDescent="0.2">
      <c r="F169" s="220"/>
    </row>
    <row r="170" spans="6:6" ht="12.75" x14ac:dyDescent="0.2">
      <c r="F170" s="220"/>
    </row>
    <row r="171" spans="6:6" ht="12.75" x14ac:dyDescent="0.2">
      <c r="F171" s="220"/>
    </row>
    <row r="172" spans="6:6" ht="12.75" x14ac:dyDescent="0.2">
      <c r="F172" s="220"/>
    </row>
    <row r="173" spans="6:6" ht="12.75" x14ac:dyDescent="0.2">
      <c r="F173" s="220"/>
    </row>
    <row r="174" spans="6:6" ht="12.75" x14ac:dyDescent="0.2">
      <c r="F174" s="220"/>
    </row>
    <row r="175" spans="6:6" ht="12.75" x14ac:dyDescent="0.2">
      <c r="F175" s="220"/>
    </row>
    <row r="176" spans="6:6" ht="12.75" x14ac:dyDescent="0.2">
      <c r="F176" s="220"/>
    </row>
    <row r="177" spans="6:6" ht="12.75" x14ac:dyDescent="0.2">
      <c r="F177" s="220"/>
    </row>
    <row r="178" spans="6:6" ht="12.75" x14ac:dyDescent="0.2">
      <c r="F178" s="220"/>
    </row>
    <row r="179" spans="6:6" ht="12.75" x14ac:dyDescent="0.2">
      <c r="F179" s="220"/>
    </row>
    <row r="180" spans="6:6" ht="12.75" x14ac:dyDescent="0.2">
      <c r="F180" s="220"/>
    </row>
    <row r="181" spans="6:6" ht="12.75" x14ac:dyDescent="0.2">
      <c r="F181" s="220"/>
    </row>
    <row r="182" spans="6:6" ht="12.75" x14ac:dyDescent="0.2">
      <c r="F182" s="220"/>
    </row>
    <row r="183" spans="6:6" ht="12.75" x14ac:dyDescent="0.2">
      <c r="F183" s="220"/>
    </row>
    <row r="184" spans="6:6" ht="12.75" x14ac:dyDescent="0.2">
      <c r="F184" s="220"/>
    </row>
    <row r="185" spans="6:6" ht="12.75" x14ac:dyDescent="0.2">
      <c r="F185" s="220"/>
    </row>
    <row r="186" spans="6:6" ht="12.75" x14ac:dyDescent="0.2">
      <c r="F186" s="220"/>
    </row>
    <row r="187" spans="6:6" ht="12.75" x14ac:dyDescent="0.2">
      <c r="F187" s="220"/>
    </row>
    <row r="188" spans="6:6" ht="12.75" x14ac:dyDescent="0.2">
      <c r="F188" s="220"/>
    </row>
    <row r="189" spans="6:6" ht="12.75" x14ac:dyDescent="0.2">
      <c r="F189" s="220"/>
    </row>
    <row r="190" spans="6:6" ht="12.75" x14ac:dyDescent="0.2">
      <c r="F190" s="220"/>
    </row>
    <row r="191" spans="6:6" ht="12.75" x14ac:dyDescent="0.2">
      <c r="F191" s="220"/>
    </row>
    <row r="192" spans="6:6" ht="12.75" x14ac:dyDescent="0.2">
      <c r="F192" s="220"/>
    </row>
    <row r="193" spans="6:6" ht="12.75" x14ac:dyDescent="0.2">
      <c r="F193" s="220"/>
    </row>
    <row r="194" spans="6:6" ht="12.75" x14ac:dyDescent="0.2">
      <c r="F194" s="220"/>
    </row>
    <row r="195" spans="6:6" ht="12.75" x14ac:dyDescent="0.2">
      <c r="F195" s="220"/>
    </row>
    <row r="196" spans="6:6" ht="12.75" x14ac:dyDescent="0.2">
      <c r="F196" s="220"/>
    </row>
    <row r="197" spans="6:6" ht="12.75" x14ac:dyDescent="0.2">
      <c r="F197" s="220"/>
    </row>
    <row r="198" spans="6:6" ht="12.75" x14ac:dyDescent="0.2">
      <c r="F198" s="220"/>
    </row>
    <row r="199" spans="6:6" ht="12.75" x14ac:dyDescent="0.2">
      <c r="F199" s="220"/>
    </row>
    <row r="200" spans="6:6" ht="12.75" x14ac:dyDescent="0.2">
      <c r="F200" s="220"/>
    </row>
    <row r="201" spans="6:6" ht="12.75" x14ac:dyDescent="0.2">
      <c r="F201" s="220"/>
    </row>
    <row r="202" spans="6:6" ht="12.75" x14ac:dyDescent="0.2">
      <c r="F202" s="220"/>
    </row>
    <row r="203" spans="6:6" ht="12.75" x14ac:dyDescent="0.2">
      <c r="F203" s="220"/>
    </row>
    <row r="204" spans="6:6" ht="12.75" x14ac:dyDescent="0.2">
      <c r="F204" s="220"/>
    </row>
    <row r="205" spans="6:6" ht="12.75" x14ac:dyDescent="0.2">
      <c r="F205" s="220"/>
    </row>
    <row r="206" spans="6:6" ht="12.75" x14ac:dyDescent="0.2">
      <c r="F206" s="220"/>
    </row>
    <row r="207" spans="6:6" ht="12.75" x14ac:dyDescent="0.2">
      <c r="F207" s="220"/>
    </row>
    <row r="208" spans="6:6" ht="12.75" x14ac:dyDescent="0.2">
      <c r="F208" s="220"/>
    </row>
    <row r="209" spans="6:6" ht="12.75" x14ac:dyDescent="0.2">
      <c r="F209" s="220"/>
    </row>
    <row r="210" spans="6:6" ht="12.75" x14ac:dyDescent="0.2">
      <c r="F210" s="220"/>
    </row>
    <row r="211" spans="6:6" ht="12.75" x14ac:dyDescent="0.2">
      <c r="F211" s="220"/>
    </row>
    <row r="212" spans="6:6" ht="12.75" x14ac:dyDescent="0.2">
      <c r="F212" s="220"/>
    </row>
    <row r="213" spans="6:6" ht="12.75" x14ac:dyDescent="0.2">
      <c r="F213" s="220"/>
    </row>
    <row r="214" spans="6:6" ht="12.75" x14ac:dyDescent="0.2">
      <c r="F214" s="220"/>
    </row>
    <row r="215" spans="6:6" ht="12.75" x14ac:dyDescent="0.2">
      <c r="F215" s="220"/>
    </row>
    <row r="216" spans="6:6" ht="12.75" x14ac:dyDescent="0.2">
      <c r="F216" s="220"/>
    </row>
    <row r="217" spans="6:6" ht="12.75" x14ac:dyDescent="0.2">
      <c r="F217" s="220"/>
    </row>
    <row r="218" spans="6:6" ht="12.75" x14ac:dyDescent="0.2">
      <c r="F218" s="220"/>
    </row>
    <row r="219" spans="6:6" ht="12.75" x14ac:dyDescent="0.2">
      <c r="F219" s="220"/>
    </row>
    <row r="220" spans="6:6" ht="12.75" x14ac:dyDescent="0.2">
      <c r="F220" s="220"/>
    </row>
    <row r="221" spans="6:6" ht="12.75" x14ac:dyDescent="0.2">
      <c r="F221" s="220"/>
    </row>
    <row r="222" spans="6:6" ht="12.75" x14ac:dyDescent="0.2">
      <c r="F222" s="220"/>
    </row>
    <row r="223" spans="6:6" ht="12.75" x14ac:dyDescent="0.2">
      <c r="F223" s="220"/>
    </row>
    <row r="224" spans="6:6" ht="12.75" x14ac:dyDescent="0.2">
      <c r="F224" s="220"/>
    </row>
    <row r="225" spans="6:6" ht="12.75" x14ac:dyDescent="0.2">
      <c r="F225" s="220"/>
    </row>
    <row r="226" spans="6:6" ht="12.75" x14ac:dyDescent="0.2">
      <c r="F226" s="220"/>
    </row>
    <row r="227" spans="6:6" ht="12.75" x14ac:dyDescent="0.2">
      <c r="F227" s="220"/>
    </row>
    <row r="228" spans="6:6" ht="12.75" x14ac:dyDescent="0.2">
      <c r="F228" s="220"/>
    </row>
    <row r="229" spans="6:6" ht="12.75" x14ac:dyDescent="0.2">
      <c r="F229" s="220"/>
    </row>
    <row r="230" spans="6:6" ht="12.75" x14ac:dyDescent="0.2">
      <c r="F230" s="220"/>
    </row>
    <row r="231" spans="6:6" ht="12.75" x14ac:dyDescent="0.2">
      <c r="F231" s="220"/>
    </row>
    <row r="232" spans="6:6" ht="12.75" x14ac:dyDescent="0.2">
      <c r="F232" s="220"/>
    </row>
    <row r="233" spans="6:6" ht="12.75" x14ac:dyDescent="0.2">
      <c r="F233" s="220"/>
    </row>
    <row r="234" spans="6:6" ht="12.75" x14ac:dyDescent="0.2">
      <c r="F234" s="220"/>
    </row>
    <row r="235" spans="6:6" ht="12.75" x14ac:dyDescent="0.2">
      <c r="F235" s="220"/>
    </row>
    <row r="236" spans="6:6" ht="12.75" x14ac:dyDescent="0.2">
      <c r="F236" s="220"/>
    </row>
    <row r="237" spans="6:6" ht="12.75" x14ac:dyDescent="0.2">
      <c r="F237" s="220"/>
    </row>
    <row r="238" spans="6:6" ht="12.75" x14ac:dyDescent="0.2">
      <c r="F238" s="220"/>
    </row>
    <row r="239" spans="6:6" ht="12.75" x14ac:dyDescent="0.2">
      <c r="F239" s="220"/>
    </row>
    <row r="240" spans="6:6" ht="12.75" x14ac:dyDescent="0.2">
      <c r="F240" s="220"/>
    </row>
    <row r="241" spans="6:6" ht="12.75" x14ac:dyDescent="0.2">
      <c r="F241" s="220"/>
    </row>
    <row r="242" spans="6:6" ht="12.75" x14ac:dyDescent="0.2">
      <c r="F242" s="220"/>
    </row>
    <row r="243" spans="6:6" ht="12.75" x14ac:dyDescent="0.2">
      <c r="F243" s="220"/>
    </row>
    <row r="244" spans="6:6" ht="12.75" x14ac:dyDescent="0.2">
      <c r="F244" s="220"/>
    </row>
    <row r="245" spans="6:6" ht="12.75" x14ac:dyDescent="0.2">
      <c r="F245" s="220"/>
    </row>
    <row r="246" spans="6:6" ht="12.75" x14ac:dyDescent="0.2">
      <c r="F246" s="220"/>
    </row>
    <row r="247" spans="6:6" ht="12.75" x14ac:dyDescent="0.2">
      <c r="F247" s="220"/>
    </row>
    <row r="248" spans="6:6" ht="12.75" x14ac:dyDescent="0.2">
      <c r="F248" s="220"/>
    </row>
    <row r="249" spans="6:6" ht="12.75" x14ac:dyDescent="0.2">
      <c r="F249" s="220"/>
    </row>
    <row r="250" spans="6:6" ht="12.75" x14ac:dyDescent="0.2">
      <c r="F250" s="220"/>
    </row>
    <row r="251" spans="6:6" ht="12.75" x14ac:dyDescent="0.2">
      <c r="F251" s="220"/>
    </row>
    <row r="252" spans="6:6" ht="12.75" x14ac:dyDescent="0.2">
      <c r="F252" s="220"/>
    </row>
    <row r="253" spans="6:6" ht="12.75" x14ac:dyDescent="0.2">
      <c r="F253" s="220"/>
    </row>
    <row r="254" spans="6:6" ht="12.75" x14ac:dyDescent="0.2">
      <c r="F254" s="220"/>
    </row>
    <row r="255" spans="6:6" ht="12.75" x14ac:dyDescent="0.2">
      <c r="F255" s="220"/>
    </row>
    <row r="256" spans="6:6" ht="12.75" x14ac:dyDescent="0.2">
      <c r="F256" s="220"/>
    </row>
    <row r="257" spans="6:6" ht="12.75" x14ac:dyDescent="0.2">
      <c r="F257" s="220"/>
    </row>
    <row r="258" spans="6:6" ht="12.75" x14ac:dyDescent="0.2">
      <c r="F258" s="220"/>
    </row>
    <row r="259" spans="6:6" ht="12.75" x14ac:dyDescent="0.2">
      <c r="F259" s="220"/>
    </row>
    <row r="260" spans="6:6" ht="12.75" x14ac:dyDescent="0.2">
      <c r="F260" s="220"/>
    </row>
    <row r="261" spans="6:6" ht="12.75" x14ac:dyDescent="0.2">
      <c r="F261" s="220"/>
    </row>
    <row r="262" spans="6:6" ht="12.75" x14ac:dyDescent="0.2">
      <c r="F262" s="220"/>
    </row>
    <row r="263" spans="6:6" ht="12.75" x14ac:dyDescent="0.2">
      <c r="F263" s="220"/>
    </row>
    <row r="264" spans="6:6" ht="12.75" x14ac:dyDescent="0.2">
      <c r="F264" s="220"/>
    </row>
    <row r="265" spans="6:6" ht="12.75" x14ac:dyDescent="0.2">
      <c r="F265" s="220"/>
    </row>
    <row r="266" spans="6:6" ht="12.75" x14ac:dyDescent="0.2">
      <c r="F266" s="220"/>
    </row>
    <row r="267" spans="6:6" ht="12.75" x14ac:dyDescent="0.2">
      <c r="F267" s="220"/>
    </row>
    <row r="268" spans="6:6" ht="12.75" x14ac:dyDescent="0.2">
      <c r="F268" s="220"/>
    </row>
    <row r="269" spans="6:6" ht="12.75" x14ac:dyDescent="0.2">
      <c r="F269" s="220"/>
    </row>
    <row r="270" spans="6:6" ht="12.75" x14ac:dyDescent="0.2">
      <c r="F270" s="220"/>
    </row>
    <row r="271" spans="6:6" ht="12.75" x14ac:dyDescent="0.2">
      <c r="F271" s="220"/>
    </row>
    <row r="272" spans="6:6" ht="12.75" x14ac:dyDescent="0.2">
      <c r="F272" s="220"/>
    </row>
    <row r="273" spans="6:6" ht="12.75" x14ac:dyDescent="0.2">
      <c r="F273" s="220"/>
    </row>
    <row r="274" spans="6:6" ht="12.75" x14ac:dyDescent="0.2">
      <c r="F274" s="220"/>
    </row>
    <row r="275" spans="6:6" ht="12.75" x14ac:dyDescent="0.2">
      <c r="F275" s="220"/>
    </row>
    <row r="276" spans="6:6" ht="12.75" x14ac:dyDescent="0.2">
      <c r="F276" s="220"/>
    </row>
    <row r="277" spans="6:6" ht="12.75" x14ac:dyDescent="0.2">
      <c r="F277" s="220"/>
    </row>
    <row r="278" spans="6:6" ht="12.75" x14ac:dyDescent="0.2">
      <c r="F278" s="220"/>
    </row>
    <row r="279" spans="6:6" ht="12.75" x14ac:dyDescent="0.2">
      <c r="F279" s="220"/>
    </row>
    <row r="280" spans="6:6" ht="12.75" x14ac:dyDescent="0.2">
      <c r="F280" s="220"/>
    </row>
    <row r="281" spans="6:6" ht="12.75" x14ac:dyDescent="0.2">
      <c r="F281" s="220"/>
    </row>
    <row r="282" spans="6:6" ht="12.75" x14ac:dyDescent="0.2">
      <c r="F282" s="220"/>
    </row>
    <row r="283" spans="6:6" ht="12.75" x14ac:dyDescent="0.2">
      <c r="F283" s="220"/>
    </row>
    <row r="284" spans="6:6" ht="12.75" x14ac:dyDescent="0.2">
      <c r="F284" s="220"/>
    </row>
    <row r="285" spans="6:6" ht="12.75" x14ac:dyDescent="0.2">
      <c r="F285" s="220"/>
    </row>
    <row r="286" spans="6:6" ht="12.75" x14ac:dyDescent="0.2">
      <c r="F286" s="220"/>
    </row>
    <row r="287" spans="6:6" ht="12.75" x14ac:dyDescent="0.2">
      <c r="F287" s="220"/>
    </row>
    <row r="288" spans="6:6" ht="12.75" x14ac:dyDescent="0.2">
      <c r="F288" s="220"/>
    </row>
    <row r="289" spans="6:6" ht="12.75" x14ac:dyDescent="0.2">
      <c r="F289" s="220"/>
    </row>
    <row r="290" spans="6:6" ht="12.75" x14ac:dyDescent="0.2">
      <c r="F290" s="220"/>
    </row>
    <row r="291" spans="6:6" ht="12.75" x14ac:dyDescent="0.2">
      <c r="F291" s="220"/>
    </row>
    <row r="292" spans="6:6" ht="12.75" x14ac:dyDescent="0.2">
      <c r="F292" s="220"/>
    </row>
    <row r="293" spans="6:6" ht="12.75" x14ac:dyDescent="0.2">
      <c r="F293" s="220"/>
    </row>
    <row r="294" spans="6:6" ht="12.75" x14ac:dyDescent="0.2">
      <c r="F294" s="220"/>
    </row>
    <row r="295" spans="6:6" ht="12.75" x14ac:dyDescent="0.2">
      <c r="F295" s="220"/>
    </row>
    <row r="296" spans="6:6" ht="12.75" x14ac:dyDescent="0.2">
      <c r="F296" s="220"/>
    </row>
    <row r="297" spans="6:6" ht="12.75" x14ac:dyDescent="0.2">
      <c r="F297" s="220"/>
    </row>
    <row r="298" spans="6:6" ht="12.75" x14ac:dyDescent="0.2">
      <c r="F298" s="220"/>
    </row>
    <row r="299" spans="6:6" ht="12.75" x14ac:dyDescent="0.2">
      <c r="F299" s="220"/>
    </row>
    <row r="300" spans="6:6" ht="12.75" x14ac:dyDescent="0.2">
      <c r="F300" s="220"/>
    </row>
    <row r="301" spans="6:6" ht="12.75" x14ac:dyDescent="0.2">
      <c r="F301" s="220"/>
    </row>
    <row r="302" spans="6:6" ht="12.75" x14ac:dyDescent="0.2">
      <c r="F302" s="220"/>
    </row>
    <row r="303" spans="6:6" ht="12.75" x14ac:dyDescent="0.2">
      <c r="F303" s="220"/>
    </row>
    <row r="304" spans="6:6" ht="12.75" x14ac:dyDescent="0.2">
      <c r="F304" s="220"/>
    </row>
    <row r="305" spans="6:6" ht="12.75" x14ac:dyDescent="0.2">
      <c r="F305" s="220"/>
    </row>
    <row r="306" spans="6:6" ht="12.75" x14ac:dyDescent="0.2">
      <c r="F306" s="220"/>
    </row>
    <row r="307" spans="6:6" ht="12.75" x14ac:dyDescent="0.2">
      <c r="F307" s="220"/>
    </row>
    <row r="308" spans="6:6" ht="12.75" x14ac:dyDescent="0.2">
      <c r="F308" s="220"/>
    </row>
    <row r="309" spans="6:6" ht="12.75" x14ac:dyDescent="0.2">
      <c r="F309" s="220"/>
    </row>
    <row r="310" spans="6:6" ht="12.75" x14ac:dyDescent="0.2">
      <c r="F310" s="220"/>
    </row>
    <row r="311" spans="6:6" ht="12.75" x14ac:dyDescent="0.2">
      <c r="F311" s="220"/>
    </row>
    <row r="312" spans="6:6" ht="12.75" x14ac:dyDescent="0.2">
      <c r="F312" s="220"/>
    </row>
    <row r="313" spans="6:6" ht="12.75" x14ac:dyDescent="0.2">
      <c r="F313" s="220"/>
    </row>
    <row r="314" spans="6:6" ht="12.75" x14ac:dyDescent="0.2">
      <c r="F314" s="220"/>
    </row>
    <row r="315" spans="6:6" ht="12.75" x14ac:dyDescent="0.2">
      <c r="F315" s="220"/>
    </row>
    <row r="316" spans="6:6" ht="12.75" x14ac:dyDescent="0.2">
      <c r="F316" s="220"/>
    </row>
    <row r="317" spans="6:6" ht="12.75" x14ac:dyDescent="0.2">
      <c r="F317" s="220"/>
    </row>
    <row r="318" spans="6:6" ht="12.75" x14ac:dyDescent="0.2">
      <c r="F318" s="220"/>
    </row>
    <row r="319" spans="6:6" ht="12.75" x14ac:dyDescent="0.2">
      <c r="F319" s="220"/>
    </row>
    <row r="320" spans="6:6" ht="12.75" x14ac:dyDescent="0.2">
      <c r="F320" s="220"/>
    </row>
    <row r="321" spans="6:6" ht="12.75" x14ac:dyDescent="0.2">
      <c r="F321" s="220"/>
    </row>
    <row r="322" spans="6:6" ht="12.75" x14ac:dyDescent="0.2">
      <c r="F322" s="220"/>
    </row>
    <row r="323" spans="6:6" ht="12.75" x14ac:dyDescent="0.2">
      <c r="F323" s="220"/>
    </row>
    <row r="324" spans="6:6" ht="12.75" x14ac:dyDescent="0.2">
      <c r="F324" s="220"/>
    </row>
    <row r="325" spans="6:6" ht="12.75" x14ac:dyDescent="0.2">
      <c r="F325" s="220"/>
    </row>
    <row r="326" spans="6:6" ht="12.75" x14ac:dyDescent="0.2">
      <c r="F326" s="220"/>
    </row>
    <row r="327" spans="6:6" ht="12.75" x14ac:dyDescent="0.2">
      <c r="F327" s="220"/>
    </row>
    <row r="328" spans="6:6" ht="12.75" x14ac:dyDescent="0.2">
      <c r="F328" s="220"/>
    </row>
    <row r="329" spans="6:6" ht="12.75" x14ac:dyDescent="0.2">
      <c r="F329" s="220"/>
    </row>
    <row r="330" spans="6:6" ht="12.75" x14ac:dyDescent="0.2">
      <c r="F330" s="220"/>
    </row>
    <row r="331" spans="6:6" ht="12.75" x14ac:dyDescent="0.2">
      <c r="F331" s="220"/>
    </row>
    <row r="332" spans="6:6" ht="12.75" x14ac:dyDescent="0.2">
      <c r="F332" s="220"/>
    </row>
    <row r="333" spans="6:6" ht="12.75" x14ac:dyDescent="0.2">
      <c r="F333" s="220"/>
    </row>
    <row r="334" spans="6:6" ht="12.75" x14ac:dyDescent="0.2">
      <c r="F334" s="220"/>
    </row>
    <row r="335" spans="6:6" ht="12.75" x14ac:dyDescent="0.2">
      <c r="F335" s="220"/>
    </row>
    <row r="336" spans="6:6" ht="12.75" x14ac:dyDescent="0.2">
      <c r="F336" s="220"/>
    </row>
    <row r="337" spans="6:6" ht="12.75" x14ac:dyDescent="0.2">
      <c r="F337" s="220"/>
    </row>
    <row r="338" spans="6:6" ht="12.75" x14ac:dyDescent="0.2">
      <c r="F338" s="220"/>
    </row>
    <row r="339" spans="6:6" ht="12.75" x14ac:dyDescent="0.2">
      <c r="F339" s="220"/>
    </row>
    <row r="340" spans="6:6" ht="12.75" x14ac:dyDescent="0.2">
      <c r="F340" s="220"/>
    </row>
    <row r="341" spans="6:6" ht="12.75" x14ac:dyDescent="0.2">
      <c r="F341" s="220"/>
    </row>
    <row r="342" spans="6:6" ht="12.75" x14ac:dyDescent="0.2">
      <c r="F342" s="220"/>
    </row>
    <row r="343" spans="6:6" ht="12.75" x14ac:dyDescent="0.2">
      <c r="F343" s="220"/>
    </row>
    <row r="344" spans="6:6" ht="12.75" x14ac:dyDescent="0.2">
      <c r="F344" s="220"/>
    </row>
    <row r="345" spans="6:6" ht="12.75" x14ac:dyDescent="0.2">
      <c r="F345" s="220"/>
    </row>
    <row r="346" spans="6:6" ht="12.75" x14ac:dyDescent="0.2">
      <c r="F346" s="220"/>
    </row>
    <row r="347" spans="6:6" ht="12.75" x14ac:dyDescent="0.2">
      <c r="F347" s="220"/>
    </row>
    <row r="348" spans="6:6" ht="12.75" x14ac:dyDescent="0.2">
      <c r="F348" s="220"/>
    </row>
    <row r="349" spans="6:6" ht="12.75" x14ac:dyDescent="0.2">
      <c r="F349" s="220"/>
    </row>
    <row r="350" spans="6:6" ht="12.75" x14ac:dyDescent="0.2">
      <c r="F350" s="220"/>
    </row>
    <row r="351" spans="6:6" ht="12.75" x14ac:dyDescent="0.2">
      <c r="F351" s="220"/>
    </row>
    <row r="352" spans="6:6" ht="12.75" x14ac:dyDescent="0.2">
      <c r="F352" s="220"/>
    </row>
    <row r="353" spans="6:6" ht="12.75" x14ac:dyDescent="0.2">
      <c r="F353" s="220"/>
    </row>
    <row r="354" spans="6:6" ht="12.75" x14ac:dyDescent="0.2">
      <c r="F354" s="220"/>
    </row>
    <row r="355" spans="6:6" ht="12.75" x14ac:dyDescent="0.2">
      <c r="F355" s="220"/>
    </row>
    <row r="356" spans="6:6" ht="12.75" x14ac:dyDescent="0.2">
      <c r="F356" s="220"/>
    </row>
    <row r="357" spans="6:6" ht="12.75" x14ac:dyDescent="0.2">
      <c r="F357" s="220"/>
    </row>
    <row r="358" spans="6:6" ht="12.75" x14ac:dyDescent="0.2">
      <c r="F358" s="220"/>
    </row>
    <row r="359" spans="6:6" ht="12.75" x14ac:dyDescent="0.2">
      <c r="F359" s="220"/>
    </row>
    <row r="360" spans="6:6" ht="12.75" x14ac:dyDescent="0.2">
      <c r="F360" s="220"/>
    </row>
    <row r="361" spans="6:6" ht="12.75" x14ac:dyDescent="0.2">
      <c r="F361" s="220"/>
    </row>
    <row r="362" spans="6:6" ht="12.75" x14ac:dyDescent="0.2">
      <c r="F362" s="220"/>
    </row>
    <row r="363" spans="6:6" ht="12.75" x14ac:dyDescent="0.2">
      <c r="F363" s="220"/>
    </row>
    <row r="364" spans="6:6" ht="12.75" x14ac:dyDescent="0.2">
      <c r="F364" s="220"/>
    </row>
    <row r="365" spans="6:6" ht="12.75" x14ac:dyDescent="0.2">
      <c r="F365" s="220"/>
    </row>
    <row r="366" spans="6:6" ht="12.75" x14ac:dyDescent="0.2">
      <c r="F366" s="220"/>
    </row>
    <row r="367" spans="6:6" ht="12.75" x14ac:dyDescent="0.2">
      <c r="F367" s="220"/>
    </row>
    <row r="368" spans="6:6" ht="12.75" x14ac:dyDescent="0.2">
      <c r="F368" s="220"/>
    </row>
    <row r="369" spans="6:6" ht="12.75" x14ac:dyDescent="0.2">
      <c r="F369" s="220"/>
    </row>
    <row r="370" spans="6:6" ht="12.75" x14ac:dyDescent="0.2">
      <c r="F370" s="220"/>
    </row>
    <row r="371" spans="6:6" ht="12.75" x14ac:dyDescent="0.2">
      <c r="F371" s="220"/>
    </row>
    <row r="372" spans="6:6" ht="12.75" x14ac:dyDescent="0.2">
      <c r="F372" s="220"/>
    </row>
    <row r="373" spans="6:6" ht="12.75" x14ac:dyDescent="0.2">
      <c r="F373" s="220"/>
    </row>
    <row r="374" spans="6:6" ht="12.75" x14ac:dyDescent="0.2">
      <c r="F374" s="220"/>
    </row>
    <row r="375" spans="6:6" ht="12.75" x14ac:dyDescent="0.2">
      <c r="F375" s="220"/>
    </row>
    <row r="376" spans="6:6" ht="12.75" x14ac:dyDescent="0.2">
      <c r="F376" s="220"/>
    </row>
    <row r="377" spans="6:6" ht="12.75" x14ac:dyDescent="0.2">
      <c r="F377" s="220"/>
    </row>
    <row r="378" spans="6:6" ht="12.75" x14ac:dyDescent="0.2">
      <c r="F378" s="220"/>
    </row>
    <row r="379" spans="6:6" ht="12.75" x14ac:dyDescent="0.2">
      <c r="F379" s="220"/>
    </row>
    <row r="380" spans="6:6" ht="12.75" x14ac:dyDescent="0.2">
      <c r="F380" s="220"/>
    </row>
    <row r="381" spans="6:6" ht="12.75" x14ac:dyDescent="0.2">
      <c r="F381" s="220"/>
    </row>
    <row r="382" spans="6:6" ht="12.75" x14ac:dyDescent="0.2">
      <c r="F382" s="220"/>
    </row>
    <row r="383" spans="6:6" ht="12.75" x14ac:dyDescent="0.2">
      <c r="F383" s="220"/>
    </row>
    <row r="384" spans="6:6" ht="12.75" x14ac:dyDescent="0.2">
      <c r="F384" s="220"/>
    </row>
    <row r="385" spans="6:6" ht="12.75" x14ac:dyDescent="0.2">
      <c r="F385" s="220"/>
    </row>
    <row r="386" spans="6:6" ht="12.75" x14ac:dyDescent="0.2">
      <c r="F386" s="220"/>
    </row>
    <row r="387" spans="6:6" ht="12.75" x14ac:dyDescent="0.2">
      <c r="F387" s="220"/>
    </row>
    <row r="388" spans="6:6" ht="12.75" x14ac:dyDescent="0.2">
      <c r="F388" s="220"/>
    </row>
    <row r="389" spans="6:6" ht="12.75" x14ac:dyDescent="0.2">
      <c r="F389" s="220"/>
    </row>
    <row r="390" spans="6:6" ht="12.75" x14ac:dyDescent="0.2">
      <c r="F390" s="220"/>
    </row>
    <row r="391" spans="6:6" ht="12.75" x14ac:dyDescent="0.2">
      <c r="F391" s="220"/>
    </row>
    <row r="392" spans="6:6" ht="12.75" x14ac:dyDescent="0.2">
      <c r="F392" s="220"/>
    </row>
    <row r="393" spans="6:6" ht="12.75" x14ac:dyDescent="0.2">
      <c r="F393" s="220"/>
    </row>
    <row r="394" spans="6:6" ht="12.75" x14ac:dyDescent="0.2">
      <c r="F394" s="220"/>
    </row>
    <row r="395" spans="6:6" ht="12.75" x14ac:dyDescent="0.2">
      <c r="F395" s="220"/>
    </row>
    <row r="396" spans="6:6" ht="12.75" x14ac:dyDescent="0.2">
      <c r="F396" s="220"/>
    </row>
    <row r="397" spans="6:6" ht="12.75" x14ac:dyDescent="0.2">
      <c r="F397" s="220"/>
    </row>
    <row r="398" spans="6:6" ht="12.75" x14ac:dyDescent="0.2">
      <c r="F398" s="220"/>
    </row>
    <row r="399" spans="6:6" ht="12.75" x14ac:dyDescent="0.2">
      <c r="F399" s="220"/>
    </row>
    <row r="400" spans="6:6" ht="12.75" x14ac:dyDescent="0.2">
      <c r="F400" s="220"/>
    </row>
    <row r="401" spans="6:6" ht="12.75" x14ac:dyDescent="0.2">
      <c r="F401" s="220"/>
    </row>
    <row r="402" spans="6:6" ht="12.75" x14ac:dyDescent="0.2">
      <c r="F402" s="220"/>
    </row>
    <row r="403" spans="6:6" ht="12.75" x14ac:dyDescent="0.2">
      <c r="F403" s="220"/>
    </row>
    <row r="404" spans="6:6" ht="12.75" x14ac:dyDescent="0.2">
      <c r="F404" s="220"/>
    </row>
    <row r="405" spans="6:6" ht="12.75" x14ac:dyDescent="0.2">
      <c r="F405" s="220"/>
    </row>
    <row r="406" spans="6:6" ht="12.75" x14ac:dyDescent="0.2">
      <c r="F406" s="220"/>
    </row>
    <row r="407" spans="6:6" ht="12.75" x14ac:dyDescent="0.2">
      <c r="F407" s="220"/>
    </row>
    <row r="408" spans="6:6" ht="12.75" x14ac:dyDescent="0.2">
      <c r="F408" s="220"/>
    </row>
    <row r="409" spans="6:6" ht="12.75" x14ac:dyDescent="0.2">
      <c r="F409" s="220"/>
    </row>
    <row r="410" spans="6:6" ht="12.75" x14ac:dyDescent="0.2">
      <c r="F410" s="220"/>
    </row>
    <row r="411" spans="6:6" ht="12.75" x14ac:dyDescent="0.2">
      <c r="F411" s="220"/>
    </row>
    <row r="412" spans="6:6" ht="12.75" x14ac:dyDescent="0.2">
      <c r="F412" s="220"/>
    </row>
    <row r="413" spans="6:6" ht="12.75" x14ac:dyDescent="0.2">
      <c r="F413" s="220"/>
    </row>
    <row r="414" spans="6:6" ht="12.75" x14ac:dyDescent="0.2">
      <c r="F414" s="220"/>
    </row>
    <row r="415" spans="6:6" ht="12.75" x14ac:dyDescent="0.2">
      <c r="F415" s="220"/>
    </row>
    <row r="416" spans="6:6" ht="12.75" x14ac:dyDescent="0.2">
      <c r="F416" s="220"/>
    </row>
    <row r="417" spans="6:6" ht="12.75" x14ac:dyDescent="0.2">
      <c r="F417" s="220"/>
    </row>
    <row r="418" spans="6:6" ht="12.75" x14ac:dyDescent="0.2">
      <c r="F418" s="220"/>
    </row>
    <row r="419" spans="6:6" ht="12.75" x14ac:dyDescent="0.2">
      <c r="F419" s="220"/>
    </row>
    <row r="420" spans="6:6" ht="12.75" x14ac:dyDescent="0.2">
      <c r="F420" s="220"/>
    </row>
    <row r="421" spans="6:6" ht="12.75" x14ac:dyDescent="0.2">
      <c r="F421" s="220"/>
    </row>
    <row r="422" spans="6:6" ht="12.75" x14ac:dyDescent="0.2">
      <c r="F422" s="220"/>
    </row>
    <row r="423" spans="6:6" ht="12.75" x14ac:dyDescent="0.2">
      <c r="F423" s="220"/>
    </row>
    <row r="424" spans="6:6" ht="12.75" x14ac:dyDescent="0.2">
      <c r="F424" s="220"/>
    </row>
    <row r="425" spans="6:6" ht="12.75" x14ac:dyDescent="0.2">
      <c r="F425" s="220"/>
    </row>
    <row r="426" spans="6:6" ht="12.75" x14ac:dyDescent="0.2">
      <c r="F426" s="220"/>
    </row>
    <row r="427" spans="6:6" ht="12.75" x14ac:dyDescent="0.2">
      <c r="F427" s="220"/>
    </row>
    <row r="428" spans="6:6" ht="12.75" x14ac:dyDescent="0.2">
      <c r="F428" s="220"/>
    </row>
    <row r="429" spans="6:6" ht="12.75" x14ac:dyDescent="0.2">
      <c r="F429" s="220"/>
    </row>
    <row r="430" spans="6:6" ht="12.75" x14ac:dyDescent="0.2">
      <c r="F430" s="220"/>
    </row>
    <row r="431" spans="6:6" ht="12.75" x14ac:dyDescent="0.2">
      <c r="F431" s="220"/>
    </row>
    <row r="432" spans="6:6" ht="12.75" x14ac:dyDescent="0.2">
      <c r="F432" s="220"/>
    </row>
    <row r="433" spans="6:6" ht="12.75" x14ac:dyDescent="0.2">
      <c r="F433" s="220"/>
    </row>
    <row r="434" spans="6:6" ht="12.75" x14ac:dyDescent="0.2">
      <c r="F434" s="220"/>
    </row>
    <row r="435" spans="6:6" ht="12.75" x14ac:dyDescent="0.2">
      <c r="F435" s="220"/>
    </row>
    <row r="436" spans="6:6" ht="12.75" x14ac:dyDescent="0.2">
      <c r="F436" s="220"/>
    </row>
    <row r="437" spans="6:6" ht="12.75" x14ac:dyDescent="0.2">
      <c r="F437" s="220"/>
    </row>
    <row r="438" spans="6:6" ht="12.75" x14ac:dyDescent="0.2">
      <c r="F438" s="220"/>
    </row>
    <row r="439" spans="6:6" ht="12.75" x14ac:dyDescent="0.2">
      <c r="F439" s="220"/>
    </row>
    <row r="440" spans="6:6" ht="12.75" x14ac:dyDescent="0.2">
      <c r="F440" s="220"/>
    </row>
    <row r="441" spans="6:6" ht="12.75" x14ac:dyDescent="0.2">
      <c r="F441" s="220"/>
    </row>
    <row r="442" spans="6:6" ht="12.75" x14ac:dyDescent="0.2">
      <c r="F442" s="220"/>
    </row>
    <row r="443" spans="6:6" ht="12.75" x14ac:dyDescent="0.2">
      <c r="F443" s="220"/>
    </row>
    <row r="444" spans="6:6" ht="12.75" x14ac:dyDescent="0.2">
      <c r="F444" s="220"/>
    </row>
    <row r="445" spans="6:6" ht="12.75" x14ac:dyDescent="0.2">
      <c r="F445" s="220"/>
    </row>
    <row r="446" spans="6:6" ht="12.75" x14ac:dyDescent="0.2">
      <c r="F446" s="220"/>
    </row>
    <row r="447" spans="6:6" ht="12.75" x14ac:dyDescent="0.2">
      <c r="F447" s="220"/>
    </row>
    <row r="448" spans="6:6" ht="12.75" x14ac:dyDescent="0.2">
      <c r="F448" s="220"/>
    </row>
    <row r="449" spans="6:6" ht="12.75" x14ac:dyDescent="0.2">
      <c r="F449" s="220"/>
    </row>
    <row r="450" spans="6:6" ht="12.75" x14ac:dyDescent="0.2">
      <c r="F450" s="220"/>
    </row>
    <row r="451" spans="6:6" ht="12.75" x14ac:dyDescent="0.2">
      <c r="F451" s="220"/>
    </row>
    <row r="452" spans="6:6" ht="12.75" x14ac:dyDescent="0.2">
      <c r="F452" s="220"/>
    </row>
    <row r="453" spans="6:6" ht="12.75" x14ac:dyDescent="0.2">
      <c r="F453" s="220"/>
    </row>
    <row r="454" spans="6:6" ht="12.75" x14ac:dyDescent="0.2">
      <c r="F454" s="220"/>
    </row>
    <row r="455" spans="6:6" ht="12.75" x14ac:dyDescent="0.2">
      <c r="F455" s="220"/>
    </row>
    <row r="456" spans="6:6" ht="12.75" x14ac:dyDescent="0.2">
      <c r="F456" s="220"/>
    </row>
    <row r="457" spans="6:6" ht="12.75" x14ac:dyDescent="0.2">
      <c r="F457" s="220"/>
    </row>
    <row r="458" spans="6:6" ht="12.75" x14ac:dyDescent="0.2">
      <c r="F458" s="220"/>
    </row>
    <row r="459" spans="6:6" ht="12.75" x14ac:dyDescent="0.2">
      <c r="F459" s="220"/>
    </row>
    <row r="460" spans="6:6" ht="12.75" x14ac:dyDescent="0.2">
      <c r="F460" s="220"/>
    </row>
    <row r="461" spans="6:6" ht="12.75" x14ac:dyDescent="0.2">
      <c r="F461" s="220"/>
    </row>
    <row r="462" spans="6:6" ht="12.75" x14ac:dyDescent="0.2">
      <c r="F462" s="220"/>
    </row>
    <row r="463" spans="6:6" ht="12.75" x14ac:dyDescent="0.2">
      <c r="F463" s="220"/>
    </row>
    <row r="464" spans="6:6" ht="12.75" x14ac:dyDescent="0.2">
      <c r="F464" s="220"/>
    </row>
    <row r="465" spans="6:6" ht="12.75" x14ac:dyDescent="0.2">
      <c r="F465" s="220"/>
    </row>
    <row r="466" spans="6:6" ht="12.75" x14ac:dyDescent="0.2">
      <c r="F466" s="220"/>
    </row>
    <row r="467" spans="6:6" ht="12.75" x14ac:dyDescent="0.2">
      <c r="F467" s="220"/>
    </row>
    <row r="468" spans="6:6" ht="12.75" x14ac:dyDescent="0.2">
      <c r="F468" s="220"/>
    </row>
    <row r="469" spans="6:6" ht="12.75" x14ac:dyDescent="0.2">
      <c r="F469" s="220"/>
    </row>
    <row r="470" spans="6:6" ht="12.75" x14ac:dyDescent="0.2">
      <c r="F470" s="220"/>
    </row>
    <row r="471" spans="6:6" ht="12.75" x14ac:dyDescent="0.2">
      <c r="F471" s="220"/>
    </row>
    <row r="472" spans="6:6" ht="12.75" x14ac:dyDescent="0.2">
      <c r="F472" s="220"/>
    </row>
    <row r="473" spans="6:6" ht="12.75" x14ac:dyDescent="0.2">
      <c r="F473" s="220"/>
    </row>
    <row r="474" spans="6:6" ht="12.75" x14ac:dyDescent="0.2">
      <c r="F474" s="220"/>
    </row>
    <row r="475" spans="6:6" ht="12.75" x14ac:dyDescent="0.2">
      <c r="F475" s="220"/>
    </row>
    <row r="476" spans="6:6" ht="12.75" x14ac:dyDescent="0.2">
      <c r="F476" s="220"/>
    </row>
    <row r="477" spans="6:6" ht="12.75" x14ac:dyDescent="0.2">
      <c r="F477" s="220"/>
    </row>
    <row r="478" spans="6:6" ht="12.75" x14ac:dyDescent="0.2">
      <c r="F478" s="220"/>
    </row>
    <row r="479" spans="6:6" ht="12.75" x14ac:dyDescent="0.2">
      <c r="F479" s="220"/>
    </row>
    <row r="480" spans="6:6" ht="12.75" x14ac:dyDescent="0.2">
      <c r="F480" s="220"/>
    </row>
    <row r="481" spans="6:6" ht="12.75" x14ac:dyDescent="0.2">
      <c r="F481" s="220"/>
    </row>
    <row r="482" spans="6:6" ht="12.75" x14ac:dyDescent="0.2">
      <c r="F482" s="220"/>
    </row>
    <row r="483" spans="6:6" ht="12.75" x14ac:dyDescent="0.2">
      <c r="F483" s="220"/>
    </row>
    <row r="484" spans="6:6" ht="12.75" x14ac:dyDescent="0.2">
      <c r="F484" s="220"/>
    </row>
    <row r="485" spans="6:6" ht="12.75" x14ac:dyDescent="0.2">
      <c r="F485" s="220"/>
    </row>
    <row r="486" spans="6:6" ht="12.75" x14ac:dyDescent="0.2">
      <c r="F486" s="220"/>
    </row>
    <row r="487" spans="6:6" ht="12.75" x14ac:dyDescent="0.2">
      <c r="F487" s="220"/>
    </row>
    <row r="488" spans="6:6" ht="12.75" x14ac:dyDescent="0.2">
      <c r="F488" s="220"/>
    </row>
    <row r="489" spans="6:6" ht="12.75" x14ac:dyDescent="0.2">
      <c r="F489" s="220"/>
    </row>
    <row r="490" spans="6:6" ht="12.75" x14ac:dyDescent="0.2">
      <c r="F490" s="220"/>
    </row>
    <row r="491" spans="6:6" ht="12.75" x14ac:dyDescent="0.2">
      <c r="F491" s="220"/>
    </row>
    <row r="492" spans="6:6" ht="12.75" x14ac:dyDescent="0.2">
      <c r="F492" s="220"/>
    </row>
    <row r="493" spans="6:6" ht="12.75" x14ac:dyDescent="0.2">
      <c r="F493" s="220"/>
    </row>
    <row r="494" spans="6:6" ht="12.75" x14ac:dyDescent="0.2">
      <c r="F494" s="220"/>
    </row>
    <row r="495" spans="6:6" ht="12.75" x14ac:dyDescent="0.2">
      <c r="F495" s="220"/>
    </row>
    <row r="496" spans="6:6" ht="12.75" x14ac:dyDescent="0.2">
      <c r="F496" s="220"/>
    </row>
    <row r="497" spans="6:6" ht="12.75" x14ac:dyDescent="0.2">
      <c r="F497" s="220"/>
    </row>
    <row r="498" spans="6:6" ht="12.75" x14ac:dyDescent="0.2">
      <c r="F498" s="220"/>
    </row>
    <row r="499" spans="6:6" ht="12.75" x14ac:dyDescent="0.2">
      <c r="F499" s="220"/>
    </row>
    <row r="500" spans="6:6" ht="12.75" x14ac:dyDescent="0.2">
      <c r="F500" s="220"/>
    </row>
    <row r="501" spans="6:6" ht="12.75" x14ac:dyDescent="0.2">
      <c r="F501" s="220"/>
    </row>
    <row r="502" spans="6:6" ht="12.75" x14ac:dyDescent="0.2">
      <c r="F502" s="220"/>
    </row>
    <row r="503" spans="6:6" ht="12.75" x14ac:dyDescent="0.2">
      <c r="F503" s="220"/>
    </row>
    <row r="504" spans="6:6" ht="12.75" x14ac:dyDescent="0.2">
      <c r="F504" s="220"/>
    </row>
    <row r="505" spans="6:6" ht="12.75" x14ac:dyDescent="0.2">
      <c r="F505" s="220"/>
    </row>
    <row r="506" spans="6:6" ht="12.75" x14ac:dyDescent="0.2">
      <c r="F506" s="220"/>
    </row>
    <row r="507" spans="6:6" ht="12.75" x14ac:dyDescent="0.2">
      <c r="F507" s="220"/>
    </row>
    <row r="508" spans="6:6" ht="12.75" x14ac:dyDescent="0.2">
      <c r="F508" s="220"/>
    </row>
    <row r="509" spans="6:6" ht="12.75" x14ac:dyDescent="0.2">
      <c r="F509" s="220"/>
    </row>
    <row r="510" spans="6:6" ht="12.75" x14ac:dyDescent="0.2">
      <c r="F510" s="220"/>
    </row>
    <row r="511" spans="6:6" ht="12.75" x14ac:dyDescent="0.2">
      <c r="F511" s="220"/>
    </row>
    <row r="512" spans="6:6" ht="12.75" x14ac:dyDescent="0.2">
      <c r="F512" s="220"/>
    </row>
    <row r="513" spans="6:6" ht="12.75" x14ac:dyDescent="0.2">
      <c r="F513" s="220"/>
    </row>
    <row r="514" spans="6:6" ht="12.75" x14ac:dyDescent="0.2">
      <c r="F514" s="220"/>
    </row>
    <row r="515" spans="6:6" ht="12.75" x14ac:dyDescent="0.2">
      <c r="F515" s="220"/>
    </row>
    <row r="516" spans="6:6" ht="12.75" x14ac:dyDescent="0.2">
      <c r="F516" s="220"/>
    </row>
    <row r="517" spans="6:6" ht="12.75" x14ac:dyDescent="0.2">
      <c r="F517" s="220"/>
    </row>
    <row r="518" spans="6:6" ht="12.75" x14ac:dyDescent="0.2">
      <c r="F518" s="220"/>
    </row>
    <row r="519" spans="6:6" ht="12.75" x14ac:dyDescent="0.2">
      <c r="F519" s="220"/>
    </row>
    <row r="520" spans="6:6" ht="12.75" x14ac:dyDescent="0.2">
      <c r="F520" s="220"/>
    </row>
    <row r="521" spans="6:6" ht="12.75" x14ac:dyDescent="0.2">
      <c r="F521" s="220"/>
    </row>
    <row r="522" spans="6:6" ht="12.75" x14ac:dyDescent="0.2">
      <c r="F522" s="220"/>
    </row>
    <row r="523" spans="6:6" ht="12.75" x14ac:dyDescent="0.2">
      <c r="F523" s="220"/>
    </row>
    <row r="524" spans="6:6" ht="12.75" x14ac:dyDescent="0.2">
      <c r="F524" s="220"/>
    </row>
    <row r="525" spans="6:6" ht="12.75" x14ac:dyDescent="0.2">
      <c r="F525" s="220"/>
    </row>
    <row r="526" spans="6:6" ht="12.75" x14ac:dyDescent="0.2">
      <c r="F526" s="220"/>
    </row>
    <row r="527" spans="6:6" ht="12.75" x14ac:dyDescent="0.2">
      <c r="F527" s="220"/>
    </row>
    <row r="528" spans="6:6" ht="12.75" x14ac:dyDescent="0.2">
      <c r="F528" s="220"/>
    </row>
    <row r="529" spans="6:6" ht="12.75" x14ac:dyDescent="0.2">
      <c r="F529" s="220"/>
    </row>
    <row r="530" spans="6:6" ht="12.75" x14ac:dyDescent="0.2">
      <c r="F530" s="220"/>
    </row>
    <row r="531" spans="6:6" ht="12.75" x14ac:dyDescent="0.2">
      <c r="F531" s="220"/>
    </row>
    <row r="532" spans="6:6" ht="12.75" x14ac:dyDescent="0.2">
      <c r="F532" s="220"/>
    </row>
    <row r="533" spans="6:6" ht="12.75" x14ac:dyDescent="0.2">
      <c r="F533" s="220"/>
    </row>
    <row r="534" spans="6:6" ht="12.75" x14ac:dyDescent="0.2">
      <c r="F534" s="220"/>
    </row>
    <row r="535" spans="6:6" ht="12.75" x14ac:dyDescent="0.2">
      <c r="F535" s="220"/>
    </row>
    <row r="536" spans="6:6" ht="12.75" x14ac:dyDescent="0.2">
      <c r="F536" s="220"/>
    </row>
    <row r="537" spans="6:6" ht="12.75" x14ac:dyDescent="0.2">
      <c r="F537" s="220"/>
    </row>
    <row r="538" spans="6:6" ht="12.75" x14ac:dyDescent="0.2">
      <c r="F538" s="220"/>
    </row>
    <row r="539" spans="6:6" ht="12.75" x14ac:dyDescent="0.2">
      <c r="F539" s="220"/>
    </row>
    <row r="540" spans="6:6" ht="12.75" x14ac:dyDescent="0.2">
      <c r="F540" s="220"/>
    </row>
    <row r="541" spans="6:6" ht="12.75" x14ac:dyDescent="0.2">
      <c r="F541" s="220"/>
    </row>
    <row r="542" spans="6:6" ht="12.75" x14ac:dyDescent="0.2">
      <c r="F542" s="220"/>
    </row>
    <row r="543" spans="6:6" ht="12.75" x14ac:dyDescent="0.2">
      <c r="F543" s="220"/>
    </row>
    <row r="544" spans="6:6" ht="12.75" x14ac:dyDescent="0.2">
      <c r="F544" s="220"/>
    </row>
    <row r="545" spans="6:6" ht="12.75" x14ac:dyDescent="0.2">
      <c r="F545" s="220"/>
    </row>
    <row r="546" spans="6:6" ht="12.75" x14ac:dyDescent="0.2">
      <c r="F546" s="220"/>
    </row>
    <row r="547" spans="6:6" ht="12.75" x14ac:dyDescent="0.2">
      <c r="F547" s="220"/>
    </row>
    <row r="548" spans="6:6" ht="12.75" x14ac:dyDescent="0.2">
      <c r="F548" s="220"/>
    </row>
    <row r="549" spans="6:6" ht="12.75" x14ac:dyDescent="0.2">
      <c r="F549" s="220"/>
    </row>
    <row r="550" spans="6:6" ht="12.75" x14ac:dyDescent="0.2">
      <c r="F550" s="220"/>
    </row>
    <row r="551" spans="6:6" ht="12.75" x14ac:dyDescent="0.2">
      <c r="F551" s="220"/>
    </row>
    <row r="552" spans="6:6" ht="12.75" x14ac:dyDescent="0.2">
      <c r="F552" s="220"/>
    </row>
    <row r="553" spans="6:6" ht="12.75" x14ac:dyDescent="0.2">
      <c r="F553" s="220"/>
    </row>
    <row r="554" spans="6:6" ht="12.75" x14ac:dyDescent="0.2">
      <c r="F554" s="220"/>
    </row>
    <row r="555" spans="6:6" ht="12.75" x14ac:dyDescent="0.2">
      <c r="F555" s="220"/>
    </row>
    <row r="556" spans="6:6" ht="12.75" x14ac:dyDescent="0.2">
      <c r="F556" s="220"/>
    </row>
    <row r="557" spans="6:6" ht="12.75" x14ac:dyDescent="0.2">
      <c r="F557" s="220"/>
    </row>
    <row r="558" spans="6:6" ht="12.75" x14ac:dyDescent="0.2">
      <c r="F558" s="220"/>
    </row>
    <row r="559" spans="6:6" ht="12.75" x14ac:dyDescent="0.2">
      <c r="F559" s="220"/>
    </row>
    <row r="560" spans="6:6" ht="12.75" x14ac:dyDescent="0.2">
      <c r="F560" s="220"/>
    </row>
    <row r="561" spans="6:6" ht="12.75" x14ac:dyDescent="0.2">
      <c r="F561" s="220"/>
    </row>
    <row r="562" spans="6:6" ht="12.75" x14ac:dyDescent="0.2">
      <c r="F562" s="220"/>
    </row>
    <row r="563" spans="6:6" ht="12.75" x14ac:dyDescent="0.2">
      <c r="F563" s="220"/>
    </row>
    <row r="564" spans="6:6" ht="12.75" x14ac:dyDescent="0.2">
      <c r="F564" s="220"/>
    </row>
    <row r="565" spans="6:6" ht="12.75" x14ac:dyDescent="0.2">
      <c r="F565" s="220"/>
    </row>
    <row r="566" spans="6:6" ht="12.75" x14ac:dyDescent="0.2">
      <c r="F566" s="220"/>
    </row>
    <row r="567" spans="6:6" ht="12.75" x14ac:dyDescent="0.2">
      <c r="F567" s="220"/>
    </row>
    <row r="568" spans="6:6" ht="12.75" x14ac:dyDescent="0.2">
      <c r="F568" s="220"/>
    </row>
    <row r="569" spans="6:6" ht="12.75" x14ac:dyDescent="0.2">
      <c r="F569" s="220"/>
    </row>
    <row r="570" spans="6:6" ht="12.75" x14ac:dyDescent="0.2">
      <c r="F570" s="220"/>
    </row>
    <row r="571" spans="6:6" ht="12.75" x14ac:dyDescent="0.2">
      <c r="F571" s="220"/>
    </row>
    <row r="572" spans="6:6" ht="12.75" x14ac:dyDescent="0.2">
      <c r="F572" s="220"/>
    </row>
    <row r="573" spans="6:6" ht="12.75" x14ac:dyDescent="0.2">
      <c r="F573" s="220"/>
    </row>
    <row r="574" spans="6:6" ht="12.75" x14ac:dyDescent="0.2">
      <c r="F574" s="220"/>
    </row>
    <row r="575" spans="6:6" ht="12.75" x14ac:dyDescent="0.2">
      <c r="F575" s="220"/>
    </row>
    <row r="576" spans="6:6" ht="12.75" x14ac:dyDescent="0.2">
      <c r="F576" s="220"/>
    </row>
    <row r="577" spans="6:6" ht="12.75" x14ac:dyDescent="0.2">
      <c r="F577" s="220"/>
    </row>
    <row r="578" spans="6:6" ht="12.75" x14ac:dyDescent="0.2">
      <c r="F578" s="220"/>
    </row>
    <row r="579" spans="6:6" ht="12.75" x14ac:dyDescent="0.2">
      <c r="F579" s="220"/>
    </row>
    <row r="580" spans="6:6" ht="12.75" x14ac:dyDescent="0.2">
      <c r="F580" s="220"/>
    </row>
    <row r="581" spans="6:6" ht="12.75" x14ac:dyDescent="0.2">
      <c r="F581" s="220"/>
    </row>
    <row r="582" spans="6:6" ht="12.75" x14ac:dyDescent="0.2">
      <c r="F582" s="220"/>
    </row>
    <row r="583" spans="6:6" ht="12.75" x14ac:dyDescent="0.2">
      <c r="F583" s="220"/>
    </row>
    <row r="584" spans="6:6" ht="12.75" x14ac:dyDescent="0.2">
      <c r="F584" s="220"/>
    </row>
    <row r="585" spans="6:6" ht="12.75" x14ac:dyDescent="0.2">
      <c r="F585" s="220"/>
    </row>
    <row r="586" spans="6:6" ht="12.75" x14ac:dyDescent="0.2">
      <c r="F586" s="220"/>
    </row>
    <row r="587" spans="6:6" ht="12.75" x14ac:dyDescent="0.2">
      <c r="F587" s="220"/>
    </row>
    <row r="588" spans="6:6" ht="12.75" x14ac:dyDescent="0.2">
      <c r="F588" s="220"/>
    </row>
    <row r="589" spans="6:6" ht="12.75" x14ac:dyDescent="0.2">
      <c r="F589" s="220"/>
    </row>
    <row r="590" spans="6:6" ht="12.75" x14ac:dyDescent="0.2">
      <c r="F590" s="220"/>
    </row>
    <row r="591" spans="6:6" ht="12.75" x14ac:dyDescent="0.2">
      <c r="F591" s="220"/>
    </row>
    <row r="592" spans="6:6" ht="12.75" x14ac:dyDescent="0.2">
      <c r="F592" s="220"/>
    </row>
    <row r="593" spans="6:6" ht="12.75" x14ac:dyDescent="0.2">
      <c r="F593" s="220"/>
    </row>
    <row r="594" spans="6:6" ht="12.75" x14ac:dyDescent="0.2">
      <c r="F594" s="220"/>
    </row>
    <row r="595" spans="6:6" ht="12.75" x14ac:dyDescent="0.2">
      <c r="F595" s="220"/>
    </row>
    <row r="596" spans="6:6" ht="12.75" x14ac:dyDescent="0.2">
      <c r="F596" s="220"/>
    </row>
    <row r="597" spans="6:6" ht="12.75" x14ac:dyDescent="0.2">
      <c r="F597" s="220"/>
    </row>
    <row r="598" spans="6:6" ht="12.75" x14ac:dyDescent="0.2">
      <c r="F598" s="220"/>
    </row>
    <row r="599" spans="6:6" ht="12.75" x14ac:dyDescent="0.2">
      <c r="F599" s="220"/>
    </row>
    <row r="600" spans="6:6" ht="12.75" x14ac:dyDescent="0.2">
      <c r="F600" s="220"/>
    </row>
    <row r="601" spans="6:6" ht="12.75" x14ac:dyDescent="0.2">
      <c r="F601" s="220"/>
    </row>
    <row r="602" spans="6:6" ht="12.75" x14ac:dyDescent="0.2">
      <c r="F602" s="220"/>
    </row>
    <row r="603" spans="6:6" ht="12.75" x14ac:dyDescent="0.2">
      <c r="F603" s="220"/>
    </row>
    <row r="604" spans="6:6" ht="12.75" x14ac:dyDescent="0.2">
      <c r="F604" s="220"/>
    </row>
    <row r="605" spans="6:6" ht="12.75" x14ac:dyDescent="0.2">
      <c r="F605" s="220"/>
    </row>
    <row r="606" spans="6:6" ht="12.75" x14ac:dyDescent="0.2">
      <c r="F606" s="220"/>
    </row>
    <row r="607" spans="6:6" ht="12.75" x14ac:dyDescent="0.2">
      <c r="F607" s="220"/>
    </row>
    <row r="608" spans="6:6" ht="12.75" x14ac:dyDescent="0.2">
      <c r="F608" s="220"/>
    </row>
    <row r="609" spans="6:6" ht="12.75" x14ac:dyDescent="0.2">
      <c r="F609" s="220"/>
    </row>
    <row r="610" spans="6:6" ht="12.75" x14ac:dyDescent="0.2">
      <c r="F610" s="220"/>
    </row>
    <row r="611" spans="6:6" ht="12.75" x14ac:dyDescent="0.2">
      <c r="F611" s="220"/>
    </row>
    <row r="612" spans="6:6" ht="12.75" x14ac:dyDescent="0.2">
      <c r="F612" s="220"/>
    </row>
    <row r="613" spans="6:6" ht="12.75" x14ac:dyDescent="0.2">
      <c r="F613" s="220"/>
    </row>
    <row r="614" spans="6:6" ht="12.75" x14ac:dyDescent="0.2">
      <c r="F614" s="220"/>
    </row>
    <row r="615" spans="6:6" ht="12.75" x14ac:dyDescent="0.2">
      <c r="F615" s="220"/>
    </row>
    <row r="616" spans="6:6" ht="12.75" x14ac:dyDescent="0.2">
      <c r="F616" s="220"/>
    </row>
    <row r="617" spans="6:6" ht="12.75" x14ac:dyDescent="0.2">
      <c r="F617" s="220"/>
    </row>
    <row r="618" spans="6:6" ht="12.75" x14ac:dyDescent="0.2">
      <c r="F618" s="220"/>
    </row>
    <row r="619" spans="6:6" ht="12.75" x14ac:dyDescent="0.2">
      <c r="F619" s="220"/>
    </row>
    <row r="620" spans="6:6" ht="12.75" x14ac:dyDescent="0.2">
      <c r="F620" s="220"/>
    </row>
    <row r="621" spans="6:6" ht="12.75" x14ac:dyDescent="0.2">
      <c r="F621" s="220"/>
    </row>
    <row r="622" spans="6:6" ht="12.75" x14ac:dyDescent="0.2">
      <c r="F622" s="220"/>
    </row>
    <row r="623" spans="6:6" ht="12.75" x14ac:dyDescent="0.2">
      <c r="F623" s="220"/>
    </row>
    <row r="624" spans="6:6" ht="12.75" x14ac:dyDescent="0.2">
      <c r="F624" s="220"/>
    </row>
    <row r="625" spans="6:6" ht="12.75" x14ac:dyDescent="0.2">
      <c r="F625" s="220"/>
    </row>
    <row r="626" spans="6:6" ht="12.75" x14ac:dyDescent="0.2">
      <c r="F626" s="220"/>
    </row>
    <row r="627" spans="6:6" ht="12.75" x14ac:dyDescent="0.2">
      <c r="F627" s="220"/>
    </row>
    <row r="628" spans="6:6" ht="12.75" x14ac:dyDescent="0.2">
      <c r="F628" s="220"/>
    </row>
    <row r="629" spans="6:6" ht="12.75" x14ac:dyDescent="0.2">
      <c r="F629" s="220"/>
    </row>
    <row r="630" spans="6:6" ht="12.75" x14ac:dyDescent="0.2">
      <c r="F630" s="220"/>
    </row>
    <row r="631" spans="6:6" ht="12.75" x14ac:dyDescent="0.2">
      <c r="F631" s="220"/>
    </row>
    <row r="632" spans="6:6" ht="12.75" x14ac:dyDescent="0.2">
      <c r="F632" s="220"/>
    </row>
    <row r="633" spans="6:6" ht="12.75" x14ac:dyDescent="0.2">
      <c r="F633" s="220"/>
    </row>
    <row r="634" spans="6:6" ht="12.75" x14ac:dyDescent="0.2">
      <c r="F634" s="220"/>
    </row>
    <row r="635" spans="6:6" ht="12.75" x14ac:dyDescent="0.2">
      <c r="F635" s="220"/>
    </row>
    <row r="636" spans="6:6" ht="12.75" x14ac:dyDescent="0.2">
      <c r="F636" s="220"/>
    </row>
    <row r="637" spans="6:6" ht="12.75" x14ac:dyDescent="0.2">
      <c r="F637" s="220"/>
    </row>
    <row r="638" spans="6:6" ht="12.75" x14ac:dyDescent="0.2">
      <c r="F638" s="220"/>
    </row>
    <row r="639" spans="6:6" ht="12.75" x14ac:dyDescent="0.2">
      <c r="F639" s="220"/>
    </row>
    <row r="640" spans="6:6" ht="12.75" x14ac:dyDescent="0.2">
      <c r="F640" s="220"/>
    </row>
    <row r="641" spans="6:6" ht="12.75" x14ac:dyDescent="0.2">
      <c r="F641" s="220"/>
    </row>
    <row r="642" spans="6:6" ht="12.75" x14ac:dyDescent="0.2">
      <c r="F642" s="220"/>
    </row>
    <row r="643" spans="6:6" ht="12.75" x14ac:dyDescent="0.2">
      <c r="F643" s="220"/>
    </row>
    <row r="644" spans="6:6" ht="12.75" x14ac:dyDescent="0.2">
      <c r="F644" s="220"/>
    </row>
    <row r="645" spans="6:6" ht="12.75" x14ac:dyDescent="0.2">
      <c r="F645" s="220"/>
    </row>
    <row r="646" spans="6:6" ht="12.75" x14ac:dyDescent="0.2">
      <c r="F646" s="220"/>
    </row>
    <row r="647" spans="6:6" ht="12.75" x14ac:dyDescent="0.2">
      <c r="F647" s="220"/>
    </row>
    <row r="648" spans="6:6" ht="12.75" x14ac:dyDescent="0.2">
      <c r="F648" s="220"/>
    </row>
    <row r="649" spans="6:6" ht="12.75" x14ac:dyDescent="0.2">
      <c r="F649" s="220"/>
    </row>
    <row r="650" spans="6:6" ht="12.75" x14ac:dyDescent="0.2">
      <c r="F650" s="220"/>
    </row>
    <row r="651" spans="6:6" ht="12.75" x14ac:dyDescent="0.2">
      <c r="F651" s="220"/>
    </row>
    <row r="652" spans="6:6" ht="12.75" x14ac:dyDescent="0.2">
      <c r="F652" s="220"/>
    </row>
    <row r="653" spans="6:6" ht="12.75" x14ac:dyDescent="0.2">
      <c r="F653" s="220"/>
    </row>
    <row r="654" spans="6:6" ht="12.75" x14ac:dyDescent="0.2">
      <c r="F654" s="220"/>
    </row>
    <row r="655" spans="6:6" ht="12.75" x14ac:dyDescent="0.2">
      <c r="F655" s="220"/>
    </row>
    <row r="656" spans="6:6" ht="12.75" x14ac:dyDescent="0.2">
      <c r="F656" s="220"/>
    </row>
    <row r="657" spans="6:6" ht="12.75" x14ac:dyDescent="0.2">
      <c r="F657" s="220"/>
    </row>
    <row r="658" spans="6:6" ht="12.75" x14ac:dyDescent="0.2">
      <c r="F658" s="220"/>
    </row>
    <row r="659" spans="6:6" ht="12.75" x14ac:dyDescent="0.2">
      <c r="F659" s="220"/>
    </row>
    <row r="660" spans="6:6" ht="12.75" x14ac:dyDescent="0.2">
      <c r="F660" s="220"/>
    </row>
    <row r="661" spans="6:6" ht="12.75" x14ac:dyDescent="0.2">
      <c r="F661" s="220"/>
    </row>
    <row r="662" spans="6:6" ht="12.75" x14ac:dyDescent="0.2">
      <c r="F662" s="220"/>
    </row>
    <row r="663" spans="6:6" ht="12.75" x14ac:dyDescent="0.2">
      <c r="F663" s="220"/>
    </row>
    <row r="664" spans="6:6" ht="12.75" x14ac:dyDescent="0.2">
      <c r="F664" s="220"/>
    </row>
    <row r="665" spans="6:6" ht="12.75" x14ac:dyDescent="0.2">
      <c r="F665" s="220"/>
    </row>
    <row r="666" spans="6:6" ht="12.75" x14ac:dyDescent="0.2">
      <c r="F666" s="220"/>
    </row>
    <row r="667" spans="6:6" ht="12.75" x14ac:dyDescent="0.2">
      <c r="F667" s="220"/>
    </row>
    <row r="668" spans="6:6" ht="12.75" x14ac:dyDescent="0.2">
      <c r="F668" s="220"/>
    </row>
    <row r="669" spans="6:6" ht="12.75" x14ac:dyDescent="0.2">
      <c r="F669" s="220"/>
    </row>
    <row r="670" spans="6:6" ht="12.75" x14ac:dyDescent="0.2">
      <c r="F670" s="220"/>
    </row>
    <row r="671" spans="6:6" ht="12.75" x14ac:dyDescent="0.2">
      <c r="F671" s="220"/>
    </row>
    <row r="672" spans="6:6" ht="12.75" x14ac:dyDescent="0.2">
      <c r="F672" s="220"/>
    </row>
    <row r="673" spans="6:6" ht="12.75" x14ac:dyDescent="0.2">
      <c r="F673" s="220"/>
    </row>
    <row r="674" spans="6:6" ht="12.75" x14ac:dyDescent="0.2">
      <c r="F674" s="220"/>
    </row>
    <row r="675" spans="6:6" ht="12.75" x14ac:dyDescent="0.2">
      <c r="F675" s="220"/>
    </row>
    <row r="676" spans="6:6" ht="12.75" x14ac:dyDescent="0.2">
      <c r="F676" s="220"/>
    </row>
    <row r="677" spans="6:6" ht="12.75" x14ac:dyDescent="0.2">
      <c r="F677" s="220"/>
    </row>
    <row r="678" spans="6:6" ht="12.75" x14ac:dyDescent="0.2">
      <c r="F678" s="220"/>
    </row>
    <row r="679" spans="6:6" ht="12.75" x14ac:dyDescent="0.2">
      <c r="F679" s="220"/>
    </row>
    <row r="680" spans="6:6" ht="12.75" x14ac:dyDescent="0.2">
      <c r="F680" s="220"/>
    </row>
    <row r="681" spans="6:6" ht="12.75" x14ac:dyDescent="0.2">
      <c r="F681" s="220"/>
    </row>
    <row r="682" spans="6:6" ht="12.75" x14ac:dyDescent="0.2">
      <c r="F682" s="220"/>
    </row>
    <row r="683" spans="6:6" ht="12.75" x14ac:dyDescent="0.2">
      <c r="F683" s="220"/>
    </row>
    <row r="684" spans="6:6" ht="12.75" x14ac:dyDescent="0.2">
      <c r="F684" s="220"/>
    </row>
    <row r="685" spans="6:6" ht="12.75" x14ac:dyDescent="0.2">
      <c r="F685" s="220"/>
    </row>
    <row r="686" spans="6:6" ht="12.75" x14ac:dyDescent="0.2">
      <c r="F686" s="220"/>
    </row>
    <row r="687" spans="6:6" ht="12.75" x14ac:dyDescent="0.2">
      <c r="F687" s="220"/>
    </row>
    <row r="688" spans="6:6" ht="12.75" x14ac:dyDescent="0.2">
      <c r="F688" s="220"/>
    </row>
    <row r="689" spans="6:6" ht="12.75" x14ac:dyDescent="0.2">
      <c r="F689" s="220"/>
    </row>
    <row r="690" spans="6:6" ht="12.75" x14ac:dyDescent="0.2">
      <c r="F690" s="220"/>
    </row>
    <row r="691" spans="6:6" ht="12.75" x14ac:dyDescent="0.2">
      <c r="F691" s="220"/>
    </row>
    <row r="692" spans="6:6" ht="12.75" x14ac:dyDescent="0.2">
      <c r="F692" s="220"/>
    </row>
    <row r="693" spans="6:6" ht="12.75" x14ac:dyDescent="0.2">
      <c r="F693" s="220"/>
    </row>
    <row r="694" spans="6:6" ht="12.75" x14ac:dyDescent="0.2">
      <c r="F694" s="220"/>
    </row>
    <row r="695" spans="6:6" ht="12.75" x14ac:dyDescent="0.2">
      <c r="F695" s="220"/>
    </row>
    <row r="696" spans="6:6" ht="12.75" x14ac:dyDescent="0.2">
      <c r="F696" s="220"/>
    </row>
    <row r="697" spans="6:6" ht="12.75" x14ac:dyDescent="0.2">
      <c r="F697" s="220"/>
    </row>
    <row r="698" spans="6:6" ht="12.75" x14ac:dyDescent="0.2">
      <c r="F698" s="220"/>
    </row>
    <row r="699" spans="6:6" ht="12.75" x14ac:dyDescent="0.2">
      <c r="F699" s="220"/>
    </row>
    <row r="700" spans="6:6" ht="12.75" x14ac:dyDescent="0.2">
      <c r="F700" s="220"/>
    </row>
    <row r="701" spans="6:6" ht="12.75" x14ac:dyDescent="0.2">
      <c r="F701" s="220"/>
    </row>
    <row r="702" spans="6:6" ht="12.75" x14ac:dyDescent="0.2">
      <c r="F702" s="220"/>
    </row>
    <row r="703" spans="6:6" ht="12.75" x14ac:dyDescent="0.2">
      <c r="F703" s="220"/>
    </row>
    <row r="704" spans="6:6" ht="12.75" x14ac:dyDescent="0.2">
      <c r="F704" s="220"/>
    </row>
    <row r="705" spans="6:6" ht="12.75" x14ac:dyDescent="0.2">
      <c r="F705" s="220"/>
    </row>
    <row r="706" spans="6:6" ht="12.75" x14ac:dyDescent="0.2">
      <c r="F706" s="220"/>
    </row>
    <row r="707" spans="6:6" ht="12.75" x14ac:dyDescent="0.2">
      <c r="F707" s="220"/>
    </row>
    <row r="708" spans="6:6" ht="12.75" x14ac:dyDescent="0.2">
      <c r="F708" s="220"/>
    </row>
    <row r="709" spans="6:6" ht="12.75" x14ac:dyDescent="0.2">
      <c r="F709" s="220"/>
    </row>
    <row r="710" spans="6:6" ht="12.75" x14ac:dyDescent="0.2">
      <c r="F710" s="220"/>
    </row>
    <row r="711" spans="6:6" ht="12.75" x14ac:dyDescent="0.2">
      <c r="F711" s="220"/>
    </row>
    <row r="712" spans="6:6" ht="12.75" x14ac:dyDescent="0.2">
      <c r="F712" s="220"/>
    </row>
    <row r="713" spans="6:6" ht="12.75" x14ac:dyDescent="0.2">
      <c r="F713" s="220"/>
    </row>
    <row r="714" spans="6:6" ht="12.75" x14ac:dyDescent="0.2">
      <c r="F714" s="220"/>
    </row>
    <row r="715" spans="6:6" ht="12.75" x14ac:dyDescent="0.2">
      <c r="F715" s="220"/>
    </row>
    <row r="716" spans="6:6" ht="12.75" x14ac:dyDescent="0.2">
      <c r="F716" s="220"/>
    </row>
    <row r="717" spans="6:6" ht="12.75" x14ac:dyDescent="0.2">
      <c r="F717" s="220"/>
    </row>
    <row r="718" spans="6:6" ht="12.75" x14ac:dyDescent="0.2">
      <c r="F718" s="220"/>
    </row>
    <row r="719" spans="6:6" ht="12.75" x14ac:dyDescent="0.2">
      <c r="F719" s="220"/>
    </row>
    <row r="720" spans="6:6" ht="12.75" x14ac:dyDescent="0.2">
      <c r="F720" s="220"/>
    </row>
    <row r="721" spans="6:6" ht="12.75" x14ac:dyDescent="0.2">
      <c r="F721" s="220"/>
    </row>
    <row r="722" spans="6:6" ht="12.75" x14ac:dyDescent="0.2">
      <c r="F722" s="220"/>
    </row>
    <row r="723" spans="6:6" ht="12.75" x14ac:dyDescent="0.2">
      <c r="F723" s="220"/>
    </row>
    <row r="724" spans="6:6" ht="12.75" x14ac:dyDescent="0.2">
      <c r="F724" s="220"/>
    </row>
    <row r="725" spans="6:6" ht="12.75" x14ac:dyDescent="0.2">
      <c r="F725" s="220"/>
    </row>
    <row r="726" spans="6:6" ht="12.75" x14ac:dyDescent="0.2">
      <c r="F726" s="220"/>
    </row>
    <row r="727" spans="6:6" ht="12.75" x14ac:dyDescent="0.2">
      <c r="F727" s="220"/>
    </row>
    <row r="728" spans="6:6" ht="12.75" x14ac:dyDescent="0.2">
      <c r="F728" s="220"/>
    </row>
    <row r="729" spans="6:6" ht="12.75" x14ac:dyDescent="0.2">
      <c r="F729" s="220"/>
    </row>
    <row r="730" spans="6:6" ht="12.75" x14ac:dyDescent="0.2">
      <c r="F730" s="220"/>
    </row>
    <row r="731" spans="6:6" ht="12.75" x14ac:dyDescent="0.2">
      <c r="F731" s="220"/>
    </row>
    <row r="732" spans="6:6" ht="12.75" x14ac:dyDescent="0.2">
      <c r="F732" s="220"/>
    </row>
    <row r="733" spans="6:6" ht="12.75" x14ac:dyDescent="0.2">
      <c r="F733" s="220"/>
    </row>
    <row r="734" spans="6:6" ht="12.75" x14ac:dyDescent="0.2">
      <c r="F734" s="220"/>
    </row>
    <row r="735" spans="6:6" ht="12.75" x14ac:dyDescent="0.2">
      <c r="F735" s="220"/>
    </row>
    <row r="736" spans="6:6" ht="12.75" x14ac:dyDescent="0.2">
      <c r="F736" s="220"/>
    </row>
    <row r="737" spans="6:6" ht="12.75" x14ac:dyDescent="0.2">
      <c r="F737" s="220"/>
    </row>
    <row r="738" spans="6:6" ht="12.75" x14ac:dyDescent="0.2">
      <c r="F738" s="220"/>
    </row>
    <row r="739" spans="6:6" ht="12.75" x14ac:dyDescent="0.2">
      <c r="F739" s="220"/>
    </row>
    <row r="740" spans="6:6" ht="12.75" x14ac:dyDescent="0.2">
      <c r="F740" s="220"/>
    </row>
    <row r="741" spans="6:6" ht="12.75" x14ac:dyDescent="0.2">
      <c r="F741" s="220"/>
    </row>
    <row r="742" spans="6:6" ht="12.75" x14ac:dyDescent="0.2">
      <c r="F742" s="220"/>
    </row>
    <row r="743" spans="6:6" ht="12.75" x14ac:dyDescent="0.2">
      <c r="F743" s="220"/>
    </row>
    <row r="744" spans="6:6" ht="12.75" x14ac:dyDescent="0.2">
      <c r="F744" s="220"/>
    </row>
    <row r="745" spans="6:6" ht="12.75" x14ac:dyDescent="0.2">
      <c r="F745" s="220"/>
    </row>
    <row r="746" spans="6:6" ht="12.75" x14ac:dyDescent="0.2">
      <c r="F746" s="220"/>
    </row>
    <row r="747" spans="6:6" ht="12.75" x14ac:dyDescent="0.2">
      <c r="F747" s="220"/>
    </row>
    <row r="748" spans="6:6" ht="12.75" x14ac:dyDescent="0.2">
      <c r="F748" s="220"/>
    </row>
    <row r="749" spans="6:6" ht="12.75" x14ac:dyDescent="0.2">
      <c r="F749" s="220"/>
    </row>
    <row r="750" spans="6:6" ht="12.75" x14ac:dyDescent="0.2">
      <c r="F750" s="220"/>
    </row>
    <row r="751" spans="6:6" ht="12.75" x14ac:dyDescent="0.2">
      <c r="F751" s="220"/>
    </row>
    <row r="752" spans="6:6" ht="12.75" x14ac:dyDescent="0.2">
      <c r="F752" s="220"/>
    </row>
    <row r="753" spans="6:6" ht="12.75" x14ac:dyDescent="0.2">
      <c r="F753" s="220"/>
    </row>
    <row r="754" spans="6:6" ht="12.75" x14ac:dyDescent="0.2">
      <c r="F754" s="220"/>
    </row>
    <row r="755" spans="6:6" ht="12.75" x14ac:dyDescent="0.2">
      <c r="F755" s="220"/>
    </row>
    <row r="756" spans="6:6" ht="12.75" x14ac:dyDescent="0.2">
      <c r="F756" s="220"/>
    </row>
    <row r="757" spans="6:6" ht="12.75" x14ac:dyDescent="0.2">
      <c r="F757" s="220"/>
    </row>
    <row r="758" spans="6:6" ht="12.75" x14ac:dyDescent="0.2">
      <c r="F758" s="220"/>
    </row>
    <row r="759" spans="6:6" ht="12.75" x14ac:dyDescent="0.2">
      <c r="F759" s="220"/>
    </row>
    <row r="760" spans="6:6" ht="12.75" x14ac:dyDescent="0.2">
      <c r="F760" s="220"/>
    </row>
    <row r="761" spans="6:6" ht="12.75" x14ac:dyDescent="0.2">
      <c r="F761" s="220"/>
    </row>
    <row r="762" spans="6:6" ht="12.75" x14ac:dyDescent="0.2">
      <c r="F762" s="220"/>
    </row>
    <row r="763" spans="6:6" ht="12.75" x14ac:dyDescent="0.2">
      <c r="F763" s="220"/>
    </row>
    <row r="764" spans="6:6" ht="12.75" x14ac:dyDescent="0.2">
      <c r="F764" s="220"/>
    </row>
    <row r="765" spans="6:6" ht="12.75" x14ac:dyDescent="0.2">
      <c r="F765" s="220"/>
    </row>
    <row r="766" spans="6:6" ht="12.75" x14ac:dyDescent="0.2">
      <c r="F766" s="220"/>
    </row>
    <row r="767" spans="6:6" ht="12.75" x14ac:dyDescent="0.2">
      <c r="F767" s="220"/>
    </row>
    <row r="768" spans="6:6" ht="12.75" x14ac:dyDescent="0.2">
      <c r="F768" s="220"/>
    </row>
    <row r="769" spans="6:6" ht="12.75" x14ac:dyDescent="0.2">
      <c r="F769" s="220"/>
    </row>
    <row r="770" spans="6:6" ht="12.75" x14ac:dyDescent="0.2">
      <c r="F770" s="220"/>
    </row>
    <row r="771" spans="6:6" ht="12.75" x14ac:dyDescent="0.2">
      <c r="F771" s="220"/>
    </row>
    <row r="772" spans="6:6" ht="12.75" x14ac:dyDescent="0.2">
      <c r="F772" s="220"/>
    </row>
    <row r="773" spans="6:6" ht="12.75" x14ac:dyDescent="0.2">
      <c r="F773" s="220"/>
    </row>
    <row r="774" spans="6:6" ht="12.75" x14ac:dyDescent="0.2">
      <c r="F774" s="220"/>
    </row>
    <row r="775" spans="6:6" ht="12.75" x14ac:dyDescent="0.2">
      <c r="F775" s="220"/>
    </row>
    <row r="776" spans="6:6" ht="12.75" x14ac:dyDescent="0.2">
      <c r="F776" s="220"/>
    </row>
    <row r="777" spans="6:6" ht="12.75" x14ac:dyDescent="0.2">
      <c r="F777" s="220"/>
    </row>
    <row r="778" spans="6:6" ht="12.75" x14ac:dyDescent="0.2">
      <c r="F778" s="220"/>
    </row>
    <row r="779" spans="6:6" ht="12.75" x14ac:dyDescent="0.2">
      <c r="F779" s="220"/>
    </row>
    <row r="780" spans="6:6" ht="12.75" x14ac:dyDescent="0.2">
      <c r="F780" s="220"/>
    </row>
    <row r="781" spans="6:6" ht="12.75" x14ac:dyDescent="0.2">
      <c r="F781" s="220"/>
    </row>
    <row r="782" spans="6:6" ht="12.75" x14ac:dyDescent="0.2">
      <c r="F782" s="220"/>
    </row>
    <row r="783" spans="6:6" ht="12.75" x14ac:dyDescent="0.2">
      <c r="F783" s="220"/>
    </row>
    <row r="784" spans="6:6" ht="12.75" x14ac:dyDescent="0.2">
      <c r="F784" s="220"/>
    </row>
    <row r="785" spans="6:6" ht="12.75" x14ac:dyDescent="0.2">
      <c r="F785" s="220"/>
    </row>
    <row r="786" spans="6:6" ht="12.75" x14ac:dyDescent="0.2">
      <c r="F786" s="220"/>
    </row>
    <row r="787" spans="6:6" ht="12.75" x14ac:dyDescent="0.2">
      <c r="F787" s="220"/>
    </row>
    <row r="788" spans="6:6" ht="12.75" x14ac:dyDescent="0.2">
      <c r="F788" s="220"/>
    </row>
    <row r="789" spans="6:6" ht="12.75" x14ac:dyDescent="0.2">
      <c r="F789" s="220"/>
    </row>
    <row r="790" spans="6:6" ht="12.75" x14ac:dyDescent="0.2">
      <c r="F790" s="220"/>
    </row>
    <row r="791" spans="6:6" ht="12.75" x14ac:dyDescent="0.2">
      <c r="F791" s="220"/>
    </row>
    <row r="792" spans="6:6" ht="12.75" x14ac:dyDescent="0.2">
      <c r="F792" s="220"/>
    </row>
    <row r="793" spans="6:6" ht="12.75" x14ac:dyDescent="0.2">
      <c r="F793" s="220"/>
    </row>
    <row r="794" spans="6:6" ht="12.75" x14ac:dyDescent="0.2">
      <c r="F794" s="220"/>
    </row>
    <row r="795" spans="6:6" ht="12.75" x14ac:dyDescent="0.2">
      <c r="F795" s="220"/>
    </row>
    <row r="796" spans="6:6" ht="12.75" x14ac:dyDescent="0.2">
      <c r="F796" s="220"/>
    </row>
    <row r="797" spans="6:6" ht="12.75" x14ac:dyDescent="0.2">
      <c r="F797" s="220"/>
    </row>
    <row r="798" spans="6:6" ht="12.75" x14ac:dyDescent="0.2">
      <c r="F798" s="220"/>
    </row>
    <row r="799" spans="6:6" ht="12.75" x14ac:dyDescent="0.2">
      <c r="F799" s="220"/>
    </row>
    <row r="800" spans="6:6" ht="12.75" x14ac:dyDescent="0.2">
      <c r="F800" s="220"/>
    </row>
    <row r="801" spans="6:6" ht="12.75" x14ac:dyDescent="0.2">
      <c r="F801" s="220"/>
    </row>
    <row r="802" spans="6:6" ht="12.75" x14ac:dyDescent="0.2">
      <c r="F802" s="220"/>
    </row>
    <row r="803" spans="6:6" ht="12.75" x14ac:dyDescent="0.2">
      <c r="F803" s="220"/>
    </row>
    <row r="804" spans="6:6" ht="12.75" x14ac:dyDescent="0.2">
      <c r="F804" s="220"/>
    </row>
    <row r="805" spans="6:6" ht="12.75" x14ac:dyDescent="0.2">
      <c r="F805" s="220"/>
    </row>
    <row r="806" spans="6:6" ht="12.75" x14ac:dyDescent="0.2">
      <c r="F806" s="220"/>
    </row>
    <row r="807" spans="6:6" ht="12.75" x14ac:dyDescent="0.2">
      <c r="F807" s="220"/>
    </row>
    <row r="808" spans="6:6" ht="12.75" x14ac:dyDescent="0.2">
      <c r="F808" s="220"/>
    </row>
    <row r="809" spans="6:6" ht="12.75" x14ac:dyDescent="0.2">
      <c r="F809" s="220"/>
    </row>
    <row r="810" spans="6:6" ht="12.75" x14ac:dyDescent="0.2">
      <c r="F810" s="220"/>
    </row>
    <row r="811" spans="6:6" ht="12.75" x14ac:dyDescent="0.2">
      <c r="F811" s="220"/>
    </row>
    <row r="812" spans="6:6" ht="12.75" x14ac:dyDescent="0.2">
      <c r="F812" s="220"/>
    </row>
    <row r="813" spans="6:6" ht="12.75" x14ac:dyDescent="0.2">
      <c r="F813" s="220"/>
    </row>
    <row r="814" spans="6:6" ht="12.75" x14ac:dyDescent="0.2">
      <c r="F814" s="220"/>
    </row>
    <row r="815" spans="6:6" ht="12.75" x14ac:dyDescent="0.2">
      <c r="F815" s="220"/>
    </row>
    <row r="816" spans="6:6" ht="12.75" x14ac:dyDescent="0.2">
      <c r="F816" s="220"/>
    </row>
    <row r="817" spans="6:6" ht="12.75" x14ac:dyDescent="0.2">
      <c r="F817" s="220"/>
    </row>
    <row r="818" spans="6:6" ht="12.75" x14ac:dyDescent="0.2">
      <c r="F818" s="220"/>
    </row>
    <row r="819" spans="6:6" ht="12.75" x14ac:dyDescent="0.2">
      <c r="F819" s="220"/>
    </row>
    <row r="820" spans="6:6" ht="12.75" x14ac:dyDescent="0.2">
      <c r="F820" s="220"/>
    </row>
    <row r="821" spans="6:6" ht="12.75" x14ac:dyDescent="0.2">
      <c r="F821" s="220"/>
    </row>
    <row r="822" spans="6:6" ht="12.75" x14ac:dyDescent="0.2">
      <c r="F822" s="220"/>
    </row>
    <row r="823" spans="6:6" ht="12.75" x14ac:dyDescent="0.2">
      <c r="F823" s="220"/>
    </row>
    <row r="824" spans="6:6" ht="12.75" x14ac:dyDescent="0.2">
      <c r="F824" s="220"/>
    </row>
    <row r="825" spans="6:6" ht="12.75" x14ac:dyDescent="0.2">
      <c r="F825" s="220"/>
    </row>
    <row r="826" spans="6:6" ht="12.75" x14ac:dyDescent="0.2">
      <c r="F826" s="220"/>
    </row>
    <row r="827" spans="6:6" ht="12.75" x14ac:dyDescent="0.2">
      <c r="F827" s="220"/>
    </row>
    <row r="828" spans="6:6" ht="12.75" x14ac:dyDescent="0.2">
      <c r="F828" s="220"/>
    </row>
    <row r="829" spans="6:6" ht="12.75" x14ac:dyDescent="0.2">
      <c r="F829" s="220"/>
    </row>
    <row r="830" spans="6:6" ht="12.75" x14ac:dyDescent="0.2">
      <c r="F830" s="220"/>
    </row>
    <row r="831" spans="6:6" ht="12.75" x14ac:dyDescent="0.2">
      <c r="F831" s="220"/>
    </row>
    <row r="832" spans="6:6" ht="12.75" x14ac:dyDescent="0.2">
      <c r="F832" s="220"/>
    </row>
    <row r="833" spans="6:6" ht="12.75" x14ac:dyDescent="0.2">
      <c r="F833" s="220"/>
    </row>
    <row r="834" spans="6:6" ht="12.75" x14ac:dyDescent="0.2">
      <c r="F834" s="220"/>
    </row>
    <row r="835" spans="6:6" ht="12.75" x14ac:dyDescent="0.2">
      <c r="F835" s="220"/>
    </row>
    <row r="836" spans="6:6" ht="12.75" x14ac:dyDescent="0.2">
      <c r="F836" s="220"/>
    </row>
    <row r="837" spans="6:6" ht="12.75" x14ac:dyDescent="0.2">
      <c r="F837" s="220"/>
    </row>
    <row r="838" spans="6:6" ht="12.75" x14ac:dyDescent="0.2">
      <c r="F838" s="220"/>
    </row>
    <row r="839" spans="6:6" ht="12.75" x14ac:dyDescent="0.2">
      <c r="F839" s="220"/>
    </row>
    <row r="840" spans="6:6" ht="12.75" x14ac:dyDescent="0.2">
      <c r="F840" s="220"/>
    </row>
    <row r="841" spans="6:6" ht="12.75" x14ac:dyDescent="0.2">
      <c r="F841" s="220"/>
    </row>
    <row r="842" spans="6:6" ht="12.75" x14ac:dyDescent="0.2">
      <c r="F842" s="220"/>
    </row>
    <row r="843" spans="6:6" ht="12.75" x14ac:dyDescent="0.2">
      <c r="F843" s="220"/>
    </row>
    <row r="844" spans="6:6" ht="12.75" x14ac:dyDescent="0.2">
      <c r="F844" s="220"/>
    </row>
    <row r="845" spans="6:6" ht="12.75" x14ac:dyDescent="0.2">
      <c r="F845" s="220"/>
    </row>
    <row r="846" spans="6:6" ht="12.75" x14ac:dyDescent="0.2">
      <c r="F846" s="220"/>
    </row>
    <row r="847" spans="6:6" ht="12.75" x14ac:dyDescent="0.2">
      <c r="F847" s="220"/>
    </row>
    <row r="848" spans="6:6" ht="12.75" x14ac:dyDescent="0.2">
      <c r="F848" s="220"/>
    </row>
    <row r="849" spans="6:6" ht="12.75" x14ac:dyDescent="0.2">
      <c r="F849" s="220"/>
    </row>
    <row r="850" spans="6:6" ht="12.75" x14ac:dyDescent="0.2">
      <c r="F850" s="220"/>
    </row>
    <row r="851" spans="6:6" ht="12.75" x14ac:dyDescent="0.2">
      <c r="F851" s="220"/>
    </row>
    <row r="852" spans="6:6" ht="12.75" x14ac:dyDescent="0.2">
      <c r="F852" s="220"/>
    </row>
    <row r="853" spans="6:6" ht="12.75" x14ac:dyDescent="0.2">
      <c r="F853" s="220"/>
    </row>
    <row r="854" spans="6:6" ht="12.75" x14ac:dyDescent="0.2">
      <c r="F854" s="220"/>
    </row>
    <row r="855" spans="6:6" ht="12.75" x14ac:dyDescent="0.2">
      <c r="F855" s="220"/>
    </row>
    <row r="856" spans="6:6" ht="12.75" x14ac:dyDescent="0.2">
      <c r="F856" s="220"/>
    </row>
    <row r="857" spans="6:6" ht="12.75" x14ac:dyDescent="0.2">
      <c r="F857" s="220"/>
    </row>
    <row r="858" spans="6:6" ht="12.75" x14ac:dyDescent="0.2">
      <c r="F858" s="220"/>
    </row>
    <row r="859" spans="6:6" ht="12.75" x14ac:dyDescent="0.2">
      <c r="F859" s="220"/>
    </row>
    <row r="860" spans="6:6" ht="12.75" x14ac:dyDescent="0.2">
      <c r="F860" s="220"/>
    </row>
    <row r="861" spans="6:6" ht="12.75" x14ac:dyDescent="0.2">
      <c r="F861" s="220"/>
    </row>
    <row r="862" spans="6:6" ht="12.75" x14ac:dyDescent="0.2">
      <c r="F862" s="220"/>
    </row>
    <row r="863" spans="6:6" ht="12.75" x14ac:dyDescent="0.2">
      <c r="F863" s="220"/>
    </row>
    <row r="864" spans="6:6" ht="12.75" x14ac:dyDescent="0.2">
      <c r="F864" s="220"/>
    </row>
    <row r="865" spans="6:6" ht="12.75" x14ac:dyDescent="0.2">
      <c r="F865" s="220"/>
    </row>
    <row r="866" spans="6:6" ht="12.75" x14ac:dyDescent="0.2">
      <c r="F866" s="220"/>
    </row>
    <row r="867" spans="6:6" ht="12.75" x14ac:dyDescent="0.2">
      <c r="F867" s="220"/>
    </row>
    <row r="868" spans="6:6" ht="12.75" x14ac:dyDescent="0.2">
      <c r="F868" s="220"/>
    </row>
    <row r="869" spans="6:6" ht="12.75" x14ac:dyDescent="0.2">
      <c r="F869" s="220"/>
    </row>
    <row r="870" spans="6:6" ht="12.75" x14ac:dyDescent="0.2">
      <c r="F870" s="220"/>
    </row>
    <row r="871" spans="6:6" ht="12.75" x14ac:dyDescent="0.2">
      <c r="F871" s="220"/>
    </row>
    <row r="872" spans="6:6" ht="12.75" x14ac:dyDescent="0.2">
      <c r="F872" s="220"/>
    </row>
    <row r="873" spans="6:6" ht="12.75" x14ac:dyDescent="0.2">
      <c r="F873" s="220"/>
    </row>
    <row r="874" spans="6:6" ht="12.75" x14ac:dyDescent="0.2">
      <c r="F874" s="220"/>
    </row>
    <row r="875" spans="6:6" ht="12.75" x14ac:dyDescent="0.2">
      <c r="F875" s="220"/>
    </row>
    <row r="876" spans="6:6" ht="12.75" x14ac:dyDescent="0.2">
      <c r="F876" s="220"/>
    </row>
    <row r="877" spans="6:6" ht="12.75" x14ac:dyDescent="0.2">
      <c r="F877" s="220"/>
    </row>
    <row r="878" spans="6:6" ht="12.75" x14ac:dyDescent="0.2">
      <c r="F878" s="220"/>
    </row>
    <row r="879" spans="6:6" ht="12.75" x14ac:dyDescent="0.2">
      <c r="F879" s="220"/>
    </row>
    <row r="880" spans="6:6" ht="12.75" x14ac:dyDescent="0.2">
      <c r="F880" s="220"/>
    </row>
    <row r="881" spans="6:6" ht="12.75" x14ac:dyDescent="0.2">
      <c r="F881" s="220"/>
    </row>
    <row r="882" spans="6:6" ht="12.75" x14ac:dyDescent="0.2">
      <c r="F882" s="220"/>
    </row>
    <row r="883" spans="6:6" ht="12.75" x14ac:dyDescent="0.2">
      <c r="F883" s="220"/>
    </row>
    <row r="884" spans="6:6" ht="12.75" x14ac:dyDescent="0.2">
      <c r="F884" s="220"/>
    </row>
    <row r="885" spans="6:6" ht="12.75" x14ac:dyDescent="0.2">
      <c r="F885" s="220"/>
    </row>
    <row r="886" spans="6:6" ht="12.75" x14ac:dyDescent="0.2">
      <c r="F886" s="220"/>
    </row>
    <row r="887" spans="6:6" ht="12.75" x14ac:dyDescent="0.2">
      <c r="F887" s="220"/>
    </row>
    <row r="888" spans="6:6" ht="12.75" x14ac:dyDescent="0.2">
      <c r="F888" s="220"/>
    </row>
    <row r="889" spans="6:6" ht="12.75" x14ac:dyDescent="0.2">
      <c r="F889" s="220"/>
    </row>
    <row r="890" spans="6:6" ht="12.75" x14ac:dyDescent="0.2">
      <c r="F890" s="220"/>
    </row>
    <row r="891" spans="6:6" ht="12.75" x14ac:dyDescent="0.2">
      <c r="F891" s="220"/>
    </row>
    <row r="892" spans="6:6" ht="12.75" x14ac:dyDescent="0.2">
      <c r="F892" s="220"/>
    </row>
    <row r="893" spans="6:6" ht="12.75" x14ac:dyDescent="0.2">
      <c r="F893" s="220"/>
    </row>
    <row r="894" spans="6:6" ht="12.75" x14ac:dyDescent="0.2">
      <c r="F894" s="220"/>
    </row>
    <row r="895" spans="6:6" ht="12.75" x14ac:dyDescent="0.2">
      <c r="F895" s="220"/>
    </row>
    <row r="896" spans="6:6" ht="12.75" x14ac:dyDescent="0.2">
      <c r="F896" s="220"/>
    </row>
    <row r="897" spans="6:6" ht="12.75" x14ac:dyDescent="0.2">
      <c r="F897" s="220"/>
    </row>
    <row r="898" spans="6:6" ht="12.75" x14ac:dyDescent="0.2">
      <c r="F898" s="220"/>
    </row>
    <row r="899" spans="6:6" ht="12.75" x14ac:dyDescent="0.2">
      <c r="F899" s="220"/>
    </row>
    <row r="900" spans="6:6" ht="12.75" x14ac:dyDescent="0.2">
      <c r="F900" s="220"/>
    </row>
    <row r="901" spans="6:6" ht="12.75" x14ac:dyDescent="0.2">
      <c r="F901" s="220"/>
    </row>
    <row r="902" spans="6:6" ht="12.75" x14ac:dyDescent="0.2">
      <c r="F902" s="220"/>
    </row>
    <row r="903" spans="6:6" ht="12.75" x14ac:dyDescent="0.2">
      <c r="F903" s="220"/>
    </row>
    <row r="904" spans="6:6" ht="12.75" x14ac:dyDescent="0.2">
      <c r="F904" s="220"/>
    </row>
    <row r="905" spans="6:6" ht="12.75" x14ac:dyDescent="0.2">
      <c r="F905" s="220"/>
    </row>
    <row r="906" spans="6:6" ht="12.75" x14ac:dyDescent="0.2">
      <c r="F906" s="220"/>
    </row>
    <row r="907" spans="6:6" ht="12.75" x14ac:dyDescent="0.2">
      <c r="F907" s="220"/>
    </row>
    <row r="908" spans="6:6" ht="12.75" x14ac:dyDescent="0.2">
      <c r="F908" s="220"/>
    </row>
    <row r="909" spans="6:6" ht="12.75" x14ac:dyDescent="0.2">
      <c r="F909" s="220"/>
    </row>
    <row r="910" spans="6:6" ht="12.75" x14ac:dyDescent="0.2">
      <c r="F910" s="220"/>
    </row>
    <row r="911" spans="6:6" ht="12.75" x14ac:dyDescent="0.2">
      <c r="F911" s="220"/>
    </row>
    <row r="912" spans="6:6" ht="12.75" x14ac:dyDescent="0.2">
      <c r="F912" s="220"/>
    </row>
    <row r="913" spans="6:6" ht="12.75" x14ac:dyDescent="0.2">
      <c r="F913" s="220"/>
    </row>
    <row r="914" spans="6:6" ht="12.75" x14ac:dyDescent="0.2">
      <c r="F914" s="220"/>
    </row>
    <row r="915" spans="6:6" ht="12.75" x14ac:dyDescent="0.2">
      <c r="F915" s="220"/>
    </row>
    <row r="916" spans="6:6" ht="12.75" x14ac:dyDescent="0.2">
      <c r="F916" s="220"/>
    </row>
    <row r="917" spans="6:6" ht="12.75" x14ac:dyDescent="0.2">
      <c r="F917" s="220"/>
    </row>
    <row r="918" spans="6:6" ht="12.75" x14ac:dyDescent="0.2">
      <c r="F918" s="220"/>
    </row>
    <row r="919" spans="6:6" ht="12.75" x14ac:dyDescent="0.2">
      <c r="F919" s="220"/>
    </row>
    <row r="920" spans="6:6" ht="12.75" x14ac:dyDescent="0.2">
      <c r="F920" s="220"/>
    </row>
    <row r="921" spans="6:6" ht="12.75" x14ac:dyDescent="0.2">
      <c r="F921" s="220"/>
    </row>
    <row r="922" spans="6:6" ht="12.75" x14ac:dyDescent="0.2">
      <c r="F922" s="220"/>
    </row>
    <row r="923" spans="6:6" ht="12.75" x14ac:dyDescent="0.2">
      <c r="F923" s="220"/>
    </row>
    <row r="924" spans="6:6" ht="12.75" x14ac:dyDescent="0.2">
      <c r="F924" s="220"/>
    </row>
    <row r="925" spans="6:6" ht="12.75" x14ac:dyDescent="0.2">
      <c r="F925" s="220"/>
    </row>
    <row r="926" spans="6:6" ht="12.75" x14ac:dyDescent="0.2">
      <c r="F926" s="220"/>
    </row>
    <row r="927" spans="6:6" ht="12.75" x14ac:dyDescent="0.2">
      <c r="F927" s="220"/>
    </row>
    <row r="928" spans="6:6" ht="12.75" x14ac:dyDescent="0.2">
      <c r="F928" s="220"/>
    </row>
    <row r="929" spans="6:6" ht="12.75" x14ac:dyDescent="0.2">
      <c r="F929" s="220"/>
    </row>
    <row r="930" spans="6:6" ht="12.75" x14ac:dyDescent="0.2">
      <c r="F930" s="220"/>
    </row>
    <row r="931" spans="6:6" ht="12.75" x14ac:dyDescent="0.2">
      <c r="F931" s="220"/>
    </row>
    <row r="932" spans="6:6" ht="12.75" x14ac:dyDescent="0.2">
      <c r="F932" s="220"/>
    </row>
    <row r="933" spans="6:6" ht="12.75" x14ac:dyDescent="0.2">
      <c r="F933" s="220"/>
    </row>
    <row r="934" spans="6:6" ht="12.75" x14ac:dyDescent="0.2">
      <c r="F934" s="220"/>
    </row>
    <row r="935" spans="6:6" ht="12.75" x14ac:dyDescent="0.2">
      <c r="F935" s="220"/>
    </row>
    <row r="936" spans="6:6" ht="12.75" x14ac:dyDescent="0.2">
      <c r="F936" s="220"/>
    </row>
    <row r="937" spans="6:6" ht="12.75" x14ac:dyDescent="0.2">
      <c r="F937" s="220"/>
    </row>
    <row r="938" spans="6:6" ht="12.75" x14ac:dyDescent="0.2">
      <c r="F938" s="220"/>
    </row>
    <row r="939" spans="6:6" ht="12.75" x14ac:dyDescent="0.2">
      <c r="F939" s="220"/>
    </row>
    <row r="940" spans="6:6" ht="12.75" x14ac:dyDescent="0.2">
      <c r="F940" s="220"/>
    </row>
    <row r="941" spans="6:6" ht="12.75" x14ac:dyDescent="0.2">
      <c r="F941" s="220"/>
    </row>
    <row r="942" spans="6:6" ht="12.75" x14ac:dyDescent="0.2">
      <c r="F942" s="220"/>
    </row>
    <row r="943" spans="6:6" ht="12.75" x14ac:dyDescent="0.2">
      <c r="F943" s="220"/>
    </row>
    <row r="944" spans="6:6" ht="12.75" x14ac:dyDescent="0.2">
      <c r="F944" s="220"/>
    </row>
    <row r="945" spans="6:6" ht="12.75" x14ac:dyDescent="0.2">
      <c r="F945" s="220"/>
    </row>
    <row r="946" spans="6:6" ht="12.75" x14ac:dyDescent="0.2">
      <c r="F946" s="220"/>
    </row>
    <row r="947" spans="6:6" ht="12.75" x14ac:dyDescent="0.2">
      <c r="F947" s="220"/>
    </row>
    <row r="948" spans="6:6" ht="12.75" x14ac:dyDescent="0.2">
      <c r="F948" s="220"/>
    </row>
    <row r="949" spans="6:6" ht="12.75" x14ac:dyDescent="0.2">
      <c r="F949" s="220"/>
    </row>
    <row r="950" spans="6:6" ht="12.75" x14ac:dyDescent="0.2">
      <c r="F950" s="220"/>
    </row>
    <row r="951" spans="6:6" ht="12.75" x14ac:dyDescent="0.2">
      <c r="F951" s="220"/>
    </row>
    <row r="952" spans="6:6" ht="12.75" x14ac:dyDescent="0.2">
      <c r="F952" s="220"/>
    </row>
    <row r="953" spans="6:6" ht="12.75" x14ac:dyDescent="0.2">
      <c r="F953" s="220"/>
    </row>
    <row r="954" spans="6:6" ht="12.75" x14ac:dyDescent="0.2">
      <c r="F954" s="220"/>
    </row>
    <row r="955" spans="6:6" ht="12.75" x14ac:dyDescent="0.2">
      <c r="F955" s="220"/>
    </row>
    <row r="956" spans="6:6" ht="12.75" x14ac:dyDescent="0.2">
      <c r="F956" s="220"/>
    </row>
    <row r="957" spans="6:6" ht="12.75" x14ac:dyDescent="0.2">
      <c r="F957" s="220"/>
    </row>
    <row r="958" spans="6:6" ht="12.75" x14ac:dyDescent="0.2">
      <c r="F958" s="220"/>
    </row>
    <row r="959" spans="6:6" ht="12.75" x14ac:dyDescent="0.2">
      <c r="F959" s="220"/>
    </row>
    <row r="960" spans="6:6" ht="12.75" x14ac:dyDescent="0.2">
      <c r="F960" s="220"/>
    </row>
    <row r="961" spans="6:6" ht="12.75" x14ac:dyDescent="0.2">
      <c r="F961" s="220"/>
    </row>
    <row r="962" spans="6:6" ht="12.75" x14ac:dyDescent="0.2">
      <c r="F962" s="220"/>
    </row>
    <row r="963" spans="6:6" ht="12.75" x14ac:dyDescent="0.2">
      <c r="F963" s="220"/>
    </row>
    <row r="964" spans="6:6" ht="12.75" x14ac:dyDescent="0.2">
      <c r="F964" s="220"/>
    </row>
    <row r="965" spans="6:6" ht="12.75" x14ac:dyDescent="0.2">
      <c r="F965" s="220"/>
    </row>
    <row r="966" spans="6:6" ht="12.75" x14ac:dyDescent="0.2">
      <c r="F966" s="220"/>
    </row>
    <row r="967" spans="6:6" ht="12.75" x14ac:dyDescent="0.2">
      <c r="F967" s="220"/>
    </row>
    <row r="968" spans="6:6" ht="12.75" x14ac:dyDescent="0.2">
      <c r="F968" s="220"/>
    </row>
    <row r="969" spans="6:6" ht="12.75" x14ac:dyDescent="0.2">
      <c r="F969" s="220"/>
    </row>
    <row r="970" spans="6:6" ht="12.75" x14ac:dyDescent="0.2">
      <c r="F970" s="220"/>
    </row>
    <row r="971" spans="6:6" ht="12.75" x14ac:dyDescent="0.2">
      <c r="F971" s="220"/>
    </row>
    <row r="972" spans="6:6" ht="12.75" x14ac:dyDescent="0.2">
      <c r="F972" s="220"/>
    </row>
    <row r="973" spans="6:6" ht="12.75" x14ac:dyDescent="0.2">
      <c r="F973" s="220"/>
    </row>
    <row r="974" spans="6:6" ht="12.75" x14ac:dyDescent="0.2">
      <c r="F974" s="220"/>
    </row>
    <row r="975" spans="6:6" ht="12.75" x14ac:dyDescent="0.2">
      <c r="F975" s="220"/>
    </row>
    <row r="976" spans="6:6" ht="12.75" x14ac:dyDescent="0.2">
      <c r="F976" s="220"/>
    </row>
    <row r="977" spans="6:6" ht="12.75" x14ac:dyDescent="0.2">
      <c r="F977" s="220"/>
    </row>
    <row r="978" spans="6:6" ht="12.75" x14ac:dyDescent="0.2">
      <c r="F978" s="220"/>
    </row>
    <row r="979" spans="6:6" ht="12.75" x14ac:dyDescent="0.2">
      <c r="F979" s="220"/>
    </row>
    <row r="980" spans="6:6" ht="12.75" x14ac:dyDescent="0.2">
      <c r="F980" s="220"/>
    </row>
    <row r="981" spans="6:6" ht="12.75" x14ac:dyDescent="0.2">
      <c r="F981" s="220"/>
    </row>
    <row r="982" spans="6:6" ht="12.75" x14ac:dyDescent="0.2">
      <c r="F982" s="220"/>
    </row>
    <row r="983" spans="6:6" ht="12.75" x14ac:dyDescent="0.2">
      <c r="F983" s="220"/>
    </row>
    <row r="984" spans="6:6" ht="12.75" x14ac:dyDescent="0.2">
      <c r="F984" s="220"/>
    </row>
    <row r="985" spans="6:6" ht="12.75" x14ac:dyDescent="0.2">
      <c r="F985" s="220"/>
    </row>
    <row r="986" spans="6:6" ht="12.75" x14ac:dyDescent="0.2">
      <c r="F986" s="220"/>
    </row>
    <row r="987" spans="6:6" ht="12.75" x14ac:dyDescent="0.2">
      <c r="F987" s="220"/>
    </row>
    <row r="988" spans="6:6" ht="12.75" x14ac:dyDescent="0.2">
      <c r="F988" s="220"/>
    </row>
    <row r="989" spans="6:6" ht="12.75" x14ac:dyDescent="0.2">
      <c r="F989" s="220"/>
    </row>
    <row r="990" spans="6:6" ht="12.75" x14ac:dyDescent="0.2">
      <c r="F990" s="220"/>
    </row>
    <row r="991" spans="6:6" ht="12.75" x14ac:dyDescent="0.2">
      <c r="F991" s="220"/>
    </row>
    <row r="992" spans="6:6" ht="12.75" x14ac:dyDescent="0.2">
      <c r="F992" s="220"/>
    </row>
    <row r="993" spans="6:6" ht="12.75" x14ac:dyDescent="0.2">
      <c r="F993" s="220"/>
    </row>
    <row r="994" spans="6:6" ht="12.75" x14ac:dyDescent="0.2">
      <c r="F994" s="220"/>
    </row>
    <row r="995" spans="6:6" ht="12.75" x14ac:dyDescent="0.2">
      <c r="F995" s="220"/>
    </row>
    <row r="996" spans="6:6" ht="12.75" x14ac:dyDescent="0.2">
      <c r="F996" s="220"/>
    </row>
    <row r="997" spans="6:6" ht="12.75" x14ac:dyDescent="0.2">
      <c r="F997" s="220"/>
    </row>
    <row r="998" spans="6:6" ht="12.75" x14ac:dyDescent="0.2">
      <c r="F998" s="220"/>
    </row>
    <row r="999" spans="6:6" ht="12.75" x14ac:dyDescent="0.2">
      <c r="F999" s="220"/>
    </row>
    <row r="1000" spans="6:6" ht="12.75" x14ac:dyDescent="0.2">
      <c r="F1000" s="220"/>
    </row>
  </sheetData>
  <autoFilter ref="A2:AA7" xr:uid="{00000000-0009-0000-0000-000006000000}">
    <sortState xmlns:xlrd2="http://schemas.microsoft.com/office/spreadsheetml/2017/richdata2" ref="A2:AA7">
      <sortCondition ref="B2:B7"/>
    </sortState>
  </autoFilter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Market Basket</vt:lpstr>
      <vt:lpstr>CMDTY OPPTYS</vt:lpstr>
      <vt:lpstr>YTD</vt:lpstr>
      <vt:lpstr>HPS Bid</vt:lpstr>
      <vt:lpstr>Long Inv</vt:lpstr>
      <vt:lpstr>Routing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Caitlin Collins</dc:creator>
  <cp:lastModifiedBy>Bell, Christa</cp:lastModifiedBy>
  <dcterms:created xsi:type="dcterms:W3CDTF">2026-03-17T17:41:47Z</dcterms:created>
  <dcterms:modified xsi:type="dcterms:W3CDTF">2026-04-16T18:32:15Z</dcterms:modified>
</cp:coreProperties>
</file>